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H33" i="24" l="1"/>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<sst xmlns="http://schemas.openxmlformats.org/spreadsheetml/2006/main" count="359" uniqueCount="229">
  <si>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</si>
  <si>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</si>
  <si>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</si>
  <si>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</si>
  <si>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</si>
  <si>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</si>
  <si>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</si>
  <si>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</si>
  <si>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</si>
  <si>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</si>
  <si>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</si>
  <si>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</si>
  <si>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</si>
  <si>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</si>
  <si>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</si>
  <si>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</si>
  <si>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</si>
  <si>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</si>
  <si>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</si>
  <si>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</si>
  <si>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</si>
  <si>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</si>
  <si>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</si>
  <si>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</si>
  <si>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</si>
  <si>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</si>
  <si>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</si>
  <si>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</si>
  <si>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</si>
  <si>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</si>
  <si>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</si>
  <si>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</si>
  <si>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</si>
  <si>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</si>
  <si>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</si>
  <si>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</si>
  <si>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</si>
  <si>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</si>
  <si>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</si>
  <si>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</si>
  <si>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</si>
  <si>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</si>
  <si>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</si>
  <si>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</si>
  <si>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</si>
  <si>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</si>
  <si>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</si>
  <si>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</si>
  <si>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</si>
  <si>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</si>
  <si>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</si>
  <si>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</si>
  <si>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</si>
  <si>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</si>
  <si>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</si>
  <si>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</si>
  <si>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</si>
  <si>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</si>
  <si>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</si>
  <si>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</si>
  <si>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</si>
  <si>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</si>
  <si>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</si>
  <si>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</si>
  <si>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</si>
  <si>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</si>
  <si>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</si>
  <si>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</si>
  <si>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</si>
  <si>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</si>
  <si>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</si>
  <si>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</si>
  <si>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</si>
  <si>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</si>
  <si>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</si>
  <si>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</si>
  <si>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</si>
  <si>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</si>
  <si>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</si>
  <si>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</si>
  <si>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</si>
  <si>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</si>
  <si>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</si>
  <si>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</si>
  <si>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</si>
  <si>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</si>
  <si>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</si>
  <si>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</si>
  <si>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</si>
  <si>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</si>
  <si>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</si>
  <si>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</si>
  <si>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</si>
  <si>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</si>
  <si>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</si>
  <si>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</si>
  <si>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</si>
  <si>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</si>
  <si>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</si>
  <si>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</si>
  <si>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</si>
  <si>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</si>
  <si>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</si>
  <si>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</si>
  <si>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</si>
  <si>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</si>
  <si>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</si>
  <si>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</si>
  <si>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</si>
  <si>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</si>
  <si>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</si>
  <si>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</si>
  <si>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</si>
  <si>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</si>
  <si>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</si>
  <si>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</si>
  <si>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</si>
  <si>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</si>
  <si>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</si>
  <si>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</si>
  <si>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</si>
  <si>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</si>
  <si>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</si>
  <si>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</si>
  <si>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</si>
  <si>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</si>
  <si>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</si>
  <si>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</si>
  <si>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</si>
  <si>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</si>
  <si>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</si>
  <si>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</si>
  <si>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</si>
  <si>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</si>
  <si>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</si>
  <si>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</si>
  <si>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</si>
  <si>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</si>
  <si>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</si>
  <si>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</si>
  <si>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</si>
  <si>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</si>
  <si>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</si>
  <si>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</si>
  <si>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</si>
  <si>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</si>
  <si>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</si>
  <si>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</si>
  <si>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</si>
  <si>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</si>
  <si>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</si>
  <si>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</si>
  <si>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</si>
  <si>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</si>
  <si>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</si>
  <si>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</si>
  <si>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</si>
  <si>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</si>
  <si>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</si>
  <si>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</si>
  <si>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</si>
  <si>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</si>
  <si>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</si>
  <si>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</si>
  <si>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</si>
  <si>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</si>
  <si>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</si>
  <si>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</si>
  <si>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</si>
  <si>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</si>
  <si>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</si>
  <si>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</si>
  <si>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</si>
  <si>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</si>
  <si>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</si>
  <si>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</si>
  <si>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</si>
  <si>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</si>
  <si>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</si>
  <si>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</si>
  <si>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</si>
  <si>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</si>
  <si>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</si>
  <si>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</si>
  <si>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</si>
  <si>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</si>
  <si>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</si>
  <si>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</si>
  <si>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</si>
  <si>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</si>
  <si>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</si>
  <si>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marée FP 1705A</t>
  </si>
  <si>
    <t>sorti 10:00 de Mahé</t>
  </si>
  <si>
    <t>02°14S</t>
  </si>
  <si>
    <t>53°44E</t>
  </si>
  <si>
    <t>tourné épave</t>
  </si>
  <si>
    <t>02°11S</t>
  </si>
  <si>
    <t>50°58E</t>
  </si>
  <si>
    <t>marlin</t>
  </si>
  <si>
    <t>05°04S</t>
  </si>
  <si>
    <t>48°44E</t>
  </si>
  <si>
    <t>03°43S</t>
  </si>
  <si>
    <t>49°43E</t>
  </si>
  <si>
    <t>RAS</t>
  </si>
  <si>
    <t>05°15S</t>
  </si>
  <si>
    <t>46°16E</t>
  </si>
  <si>
    <t>05°22S</t>
  </si>
  <si>
    <t>46°53E</t>
  </si>
  <si>
    <t>en recherche</t>
  </si>
  <si>
    <t>06°05S</t>
  </si>
  <si>
    <t>48°07E</t>
  </si>
  <si>
    <t>07°11S</t>
  </si>
  <si>
    <t>49°37E</t>
  </si>
  <si>
    <t>07°35S</t>
  </si>
  <si>
    <t>52°24E</t>
  </si>
  <si>
    <t>08°00S</t>
  </si>
  <si>
    <t>54°13E</t>
  </si>
  <si>
    <t>08°15S</t>
  </si>
  <si>
    <t>56°23E</t>
  </si>
  <si>
    <t>07°27S</t>
  </si>
  <si>
    <t>58°37E</t>
  </si>
  <si>
    <t>06°01S</t>
  </si>
  <si>
    <t>59°41E</t>
  </si>
  <si>
    <t>07°33S</t>
  </si>
  <si>
    <t>58°23E</t>
  </si>
  <si>
    <t>Mahé st by</t>
  </si>
  <si>
    <t>seychelles</t>
  </si>
  <si>
    <t>07°58S</t>
  </si>
  <si>
    <t>55°24E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</si>
</sst>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347"/>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190</v>
      </c>
      <c r="E11" s="125"/>
      <c r="F11" s="125"/>
      <c r="G11" s="126"/>
      <c r="L11" s="51"/>
      <c r="M11" s="51"/>
      <c r="N11" s="51"/>
      <c r="O11" s="51"/>
      <c r="P11" s="59"/>
      <c r="Q11" s="59"/>
      <c r="R11" s="59"/>
      <c r="AE11" s="48" t="s">
        <v>120</v>
      </c>
    </row>
    <row r="12" spans="2:31" x14ac:dyDescent="0.25">
      <c r="B12" s="54" t="s">
        <v>79</v>
      </c>
      <c r="C12" s="55"/>
      <c r="D12" s="117" t="s">
        <v>191</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43062</v>
      </c>
      <c r="G15" s="124"/>
      <c r="L15" s="121"/>
      <c r="M15" s="121"/>
      <c r="N15" s="121"/>
      <c r="O15" s="51"/>
      <c r="P15" s="122"/>
      <c r="Q15" s="122"/>
      <c r="R15" s="122"/>
      <c r="AE15" s="48" t="s">
        <v>149</v>
      </c>
    </row>
    <row r="16" spans="2:31" x14ac:dyDescent="0.25">
      <c r="B16" s="58"/>
      <c r="C16" s="49"/>
      <c r="D16" s="51" t="s">
        <v>83</v>
      </c>
      <c r="E16" s="59" t="s">
        <v>71</v>
      </c>
      <c r="F16" s="119">
        <v>0.41666666666666669</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185</v>
      </c>
      <c r="G19" s="126"/>
      <c r="AE19" s="48" t="s">
        <v>121</v>
      </c>
    </row>
    <row r="20" spans="2:31" x14ac:dyDescent="0.25">
      <c r="B20" s="58"/>
      <c r="C20" s="49"/>
      <c r="D20" s="51" t="s">
        <v>82</v>
      </c>
      <c r="E20" s="51" t="s">
        <v>71</v>
      </c>
      <c r="F20" s="123">
        <v>43078</v>
      </c>
      <c r="G20" s="124"/>
      <c r="AE20" s="48" t="s">
        <v>119</v>
      </c>
    </row>
    <row r="21" spans="2:31" x14ac:dyDescent="0.25">
      <c r="B21" s="58"/>
      <c r="C21" s="49"/>
      <c r="D21" s="51" t="s">
        <v>83</v>
      </c>
      <c r="E21" s="51" t="s">
        <v>71</v>
      </c>
      <c r="F21" s="119">
        <v>0.33333333333333331</v>
      </c>
      <c r="G21" s="120"/>
      <c r="AE21" s="48" t="s">
        <v>151</v>
      </c>
    </row>
    <row r="22" spans="2:31" x14ac:dyDescent="0.25">
      <c r="B22" s="54"/>
      <c r="C22" s="55"/>
      <c r="D22" s="60" t="s">
        <v>84</v>
      </c>
      <c r="E22" s="60" t="s">
        <v>71</v>
      </c>
      <c r="F22" s="117">
        <v>2865</v>
      </c>
      <c r="G22" s="118"/>
      <c r="AE22" s="48" t="s">
        <v>123</v>
      </c>
    </row>
    <row r="23" spans="2:31" ht="12" customHeight="1" x14ac:dyDescent="0.25">
      <c r="AE23" s="48" t="s">
        <v>153</v>
      </c>
    </row>
    <row r="24" spans="2:31" ht="12" customHeight="1" x14ac:dyDescent="0.25">
      <c r="B24" s="89">
        <f>ROUND((F20+F21)-(F15+F16),2)</f>
        <v>15.92</v>
      </c>
      <c r="C24" s="13"/>
      <c r="D24" s="14" t="s">
        <v>86</v>
      </c>
      <c r="E24" s="13"/>
      <c r="F24" s="13"/>
      <c r="G24" s="13"/>
      <c r="H24" s="90">
        <f>F22-F17</f>
        <v>2865</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4</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4</v>
      </c>
      <c r="AE28" s="48" t="s">
        <v>131</v>
      </c>
    </row>
    <row r="29" spans="2:31" x14ac:dyDescent="0.25">
      <c r="AE29" s="48" t="s">
        <v>130</v>
      </c>
    </row>
    <row r="30" spans="2:31" x14ac:dyDescent="0.25">
      <c r="B30" s="52" t="s">
        <v>92</v>
      </c>
      <c r="C30" s="53" t="s">
        <v>71</v>
      </c>
      <c r="D30" s="81">
        <f>'2.Log Book'!J429+'2.Log Book'!L429</f>
        <v>64</v>
      </c>
      <c r="E30" s="63"/>
      <c r="G30" s="52" t="s">
        <v>176</v>
      </c>
      <c r="H30" s="96">
        <f>'2.Log Book'!S429</f>
        <v>0.45</v>
      </c>
      <c r="AE30" s="48" t="s">
        <v>132</v>
      </c>
    </row>
    <row r="31" spans="2:31" x14ac:dyDescent="0.25">
      <c r="B31" s="58" t="s">
        <v>93</v>
      </c>
      <c r="C31" s="49" t="s">
        <v>71</v>
      </c>
      <c r="D31" s="82">
        <f>'2.Log Book'!M429</f>
        <v>84</v>
      </c>
      <c r="E31" s="64"/>
      <c r="G31" s="54" t="s">
        <v>177</v>
      </c>
      <c r="H31" s="97">
        <f>'2.Log Book'!V429</f>
        <v>0</v>
      </c>
      <c r="AE31" s="48" t="s">
        <v>147</v>
      </c>
    </row>
    <row r="32" spans="2:31" x14ac:dyDescent="0.25">
      <c r="B32" s="58" t="s">
        <v>94</v>
      </c>
      <c r="C32" s="49" t="s">
        <v>71</v>
      </c>
      <c r="D32" s="82">
        <f>'2.Log Book'!O429</f>
        <v>0</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148</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22" activePane="bottomLeft" state="frozen"/>
      <selection pane="bottomLeft" activeCell="B54" sqref="B54:F54"/>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mahé</v>
      </c>
      <c r="H2" s="301"/>
      <c r="I2" s="301"/>
      <c r="J2" s="302"/>
      <c r="K2" s="311" t="s">
        <v>1</v>
      </c>
      <c r="L2" s="312"/>
      <c r="M2" s="312"/>
      <c r="N2" s="312"/>
      <c r="O2" s="312"/>
      <c r="P2" s="239" t="str">
        <f>PORT_arrivée</f>
        <v>mahé</v>
      </c>
      <c r="Q2" s="239"/>
      <c r="R2" s="239"/>
      <c r="S2" s="239"/>
      <c r="T2" s="239"/>
      <c r="U2" s="240"/>
      <c r="V2" s="319" t="str">
        <f>Patron</f>
        <v>BARZIC</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43062</v>
      </c>
      <c r="H3" s="248"/>
      <c r="I3" s="248"/>
      <c r="J3" s="249"/>
      <c r="K3" s="285" t="s">
        <v>2</v>
      </c>
      <c r="L3" s="286"/>
      <c r="M3" s="286"/>
      <c r="N3" s="286"/>
      <c r="O3" s="286"/>
      <c r="P3" s="237">
        <f>Date_arrivée</f>
        <v>43078</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0.41666666666666669</v>
      </c>
      <c r="H4" s="245"/>
      <c r="I4" s="245"/>
      <c r="J4" s="246"/>
      <c r="K4" s="285" t="s">
        <v>3</v>
      </c>
      <c r="L4" s="286"/>
      <c r="M4" s="286"/>
      <c r="N4" s="286"/>
      <c r="O4" s="286"/>
      <c r="P4" s="266">
        <f>Heure_arrivée</f>
        <v>0.33333333333333331</v>
      </c>
      <c r="Q4" s="266"/>
      <c r="R4" s="266"/>
      <c r="S4" s="266"/>
      <c r="T4" s="266"/>
      <c r="U4" s="267"/>
      <c r="V4" s="325" t="s">
        <v>97</v>
      </c>
      <c r="W4" s="326"/>
      <c r="X4" s="329" t="str">
        <f>Nr_Marée</f>
        <v>marée FP 1705A</v>
      </c>
      <c r="Y4" s="329"/>
      <c r="Z4" s="329"/>
      <c r="AA4" s="329"/>
      <c r="AB4" s="330"/>
      <c r="AC4" s="282"/>
      <c r="AD4" s="282"/>
      <c r="AE4" s="282"/>
      <c r="AF4" s="282"/>
      <c r="AG4" s="282"/>
      <c r="AH4" s="282"/>
      <c r="AI4" s="282"/>
      <c r="AJ4" s="282"/>
      <c r="AK4" s="282"/>
      <c r="AL4" s="282"/>
      <c r="AM4" s="98"/>
      <c r="AN4" s="99"/>
      <c r="AO4" s="103">
        <f>AU21</f>
        <v>1</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2865</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4</v>
      </c>
      <c r="AT21" s="18">
        <f>SUM(AR23:AR1410)</f>
        <v>0</v>
      </c>
      <c r="AU21" s="18">
        <f>MAX(AU23:AU426)</f>
        <v>1</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43062</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t="s">
        <v>115</v>
      </c>
      <c r="AH23" s="139" t="s">
        <v>192</v>
      </c>
      <c r="AI23" s="174"/>
      <c r="AJ23" s="174"/>
      <c r="AK23" s="174"/>
      <c r="AL23" s="175"/>
      <c r="AM23" s="179">
        <v>28</v>
      </c>
      <c r="AN23" s="179">
        <v>338</v>
      </c>
      <c r="AO23" s="153">
        <v>5</v>
      </c>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43063</v>
      </c>
      <c r="B25" s="139" t="s">
        <v>193</v>
      </c>
      <c r="C25" s="140"/>
      <c r="D25" s="140"/>
      <c r="E25" s="140"/>
      <c r="F25" s="141"/>
      <c r="G25" s="142" t="s">
        <v>105</v>
      </c>
      <c r="H25" s="144"/>
      <c r="I25" s="146">
        <v>8.3333333333333329E-2</v>
      </c>
      <c r="J25" s="147">
        <v>15</v>
      </c>
      <c r="K25" s="149">
        <v>1</v>
      </c>
      <c r="L25" s="151">
        <v>5</v>
      </c>
      <c r="M25" s="147">
        <v>3</v>
      </c>
      <c r="N25" s="149">
        <v>17</v>
      </c>
      <c r="O25" s="147"/>
      <c r="P25" s="167"/>
      <c r="Q25" s="147"/>
      <c r="R25" s="167"/>
      <c r="S25" s="162"/>
      <c r="T25" s="163"/>
      <c r="U25" s="165"/>
      <c r="V25" s="162"/>
      <c r="W25" s="163"/>
      <c r="X25" s="165"/>
      <c r="Y25" s="155"/>
      <c r="Z25" s="157" t="s">
        <v>107</v>
      </c>
      <c r="AA25" s="159"/>
      <c r="AB25" s="159"/>
      <c r="AC25" s="159"/>
      <c r="AD25" s="160"/>
      <c r="AE25" s="12" t="s">
        <v>67</v>
      </c>
      <c r="AF25" s="172" t="s">
        <v>169</v>
      </c>
      <c r="AG25" s="172" t="s">
        <v>115</v>
      </c>
      <c r="AH25" s="139" t="s">
        <v>195</v>
      </c>
      <c r="AI25" s="174"/>
      <c r="AJ25" s="174"/>
      <c r="AK25" s="174"/>
      <c r="AL25" s="175"/>
      <c r="AM25" s="179">
        <v>29</v>
      </c>
      <c r="AN25" s="179">
        <v>31</v>
      </c>
      <c r="AO25" s="153">
        <v>5</v>
      </c>
      <c r="AQ25" s="135">
        <f>IF(G25="x", 1,0)</f>
        <v>1</v>
      </c>
      <c r="AR25" s="135">
        <f>IF(H25="x", 1,0)</f>
        <v>0</v>
      </c>
      <c r="AU25" s="136">
        <f>IF(A25="","",1)</f>
        <v>1</v>
      </c>
    </row>
    <row r="26" spans="1:47" ht="18" customHeight="1" thickBot="1" x14ac:dyDescent="0.25">
      <c r="A26" s="138"/>
      <c r="B26" s="169" t="s">
        <v>194</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v>104306</v>
      </c>
      <c r="AF26" s="173"/>
      <c r="AG26" s="173"/>
      <c r="AH26" s="176"/>
      <c r="AI26" s="177"/>
      <c r="AJ26" s="177"/>
      <c r="AK26" s="177"/>
      <c r="AL26" s="178"/>
      <c r="AM26" s="180"/>
      <c r="AN26" s="180"/>
      <c r="AO26" s="154"/>
      <c r="AQ26" s="135"/>
      <c r="AR26" s="135"/>
      <c r="AU26" s="136"/>
    </row>
    <row r="27" spans="1:47" ht="18" customHeight="1" x14ac:dyDescent="0.2">
      <c r="A27" s="137">
        <v>43064</v>
      </c>
      <c r="B27" s="139" t="s">
        <v>196</v>
      </c>
      <c r="C27" s="140"/>
      <c r="D27" s="140"/>
      <c r="E27" s="140"/>
      <c r="F27" s="141"/>
      <c r="G27" s="142" t="s">
        <v>105</v>
      </c>
      <c r="H27" s="144"/>
      <c r="I27" s="146">
        <v>0.11458333333333333</v>
      </c>
      <c r="J27" s="147">
        <v>15</v>
      </c>
      <c r="K27" s="149">
        <v>5</v>
      </c>
      <c r="L27" s="151">
        <v>20</v>
      </c>
      <c r="M27" s="147">
        <v>3</v>
      </c>
      <c r="N27" s="149">
        <v>40</v>
      </c>
      <c r="O27" s="147"/>
      <c r="P27" s="167"/>
      <c r="Q27" s="147"/>
      <c r="R27" s="167"/>
      <c r="S27" s="162" t="s">
        <v>198</v>
      </c>
      <c r="T27" s="163">
        <v>0.15</v>
      </c>
      <c r="U27" s="165">
        <v>0.45</v>
      </c>
      <c r="V27" s="162"/>
      <c r="W27" s="163"/>
      <c r="X27" s="165"/>
      <c r="Y27" s="155"/>
      <c r="Z27" s="157" t="s">
        <v>107</v>
      </c>
      <c r="AA27" s="159"/>
      <c r="AB27" s="159"/>
      <c r="AC27" s="159"/>
      <c r="AD27" s="160"/>
      <c r="AE27" s="12" t="s">
        <v>67</v>
      </c>
      <c r="AF27" s="172" t="s">
        <v>169</v>
      </c>
      <c r="AG27" s="172" t="s">
        <v>113</v>
      </c>
      <c r="AH27" s="139" t="s">
        <v>195</v>
      </c>
      <c r="AI27" s="174"/>
      <c r="AJ27" s="174"/>
      <c r="AK27" s="174"/>
      <c r="AL27" s="175"/>
      <c r="AM27" s="179">
        <v>29</v>
      </c>
      <c r="AN27" s="179">
        <v>274</v>
      </c>
      <c r="AO27" s="153">
        <v>5</v>
      </c>
      <c r="AQ27" s="135">
        <f>IF(G27="x", 1,0)</f>
        <v>1</v>
      </c>
      <c r="AR27" s="135">
        <f>IF(H27="x", 1,0)</f>
        <v>0</v>
      </c>
      <c r="AU27" s="136">
        <f>IF(A27="","",1)</f>
        <v>1</v>
      </c>
    </row>
    <row r="28" spans="1:47" ht="18" customHeight="1" thickBot="1" x14ac:dyDescent="0.25">
      <c r="A28" s="138"/>
      <c r="B28" s="169" t="s">
        <v>197</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v>243803</v>
      </c>
      <c r="AF28" s="173"/>
      <c r="AG28" s="173"/>
      <c r="AH28" s="176"/>
      <c r="AI28" s="177"/>
      <c r="AJ28" s="177"/>
      <c r="AK28" s="177"/>
      <c r="AL28" s="178"/>
      <c r="AM28" s="180"/>
      <c r="AN28" s="180"/>
      <c r="AO28" s="154"/>
      <c r="AQ28" s="135"/>
      <c r="AR28" s="135"/>
      <c r="AU28" s="136"/>
    </row>
    <row r="29" spans="1:47" ht="18" customHeight="1" x14ac:dyDescent="0.2">
      <c r="A29" s="137">
        <v>43065</v>
      </c>
      <c r="B29" s="139" t="s">
        <v>201</v>
      </c>
      <c r="C29" s="140"/>
      <c r="D29" s="140"/>
      <c r="E29" s="140"/>
      <c r="F29" s="141"/>
      <c r="G29" s="142"/>
      <c r="H29" s="144"/>
      <c r="I29" s="146"/>
      <c r="J29" s="147"/>
      <c r="K29" s="149"/>
      <c r="L29" s="151"/>
      <c r="M29" s="147"/>
      <c r="N29" s="149"/>
      <c r="O29" s="147"/>
      <c r="P29" s="167"/>
      <c r="Q29" s="147"/>
      <c r="R29" s="167"/>
      <c r="S29" s="162"/>
      <c r="T29" s="163"/>
      <c r="U29" s="165"/>
      <c r="V29" s="162"/>
      <c r="W29" s="163"/>
      <c r="X29" s="165"/>
      <c r="Y29" s="155"/>
      <c r="Z29" s="157"/>
      <c r="AA29" s="159"/>
      <c r="AB29" s="159"/>
      <c r="AC29" s="159"/>
      <c r="AD29" s="160"/>
      <c r="AE29" s="12"/>
      <c r="AF29" s="172"/>
      <c r="AG29" s="172" t="s">
        <v>113</v>
      </c>
      <c r="AH29" s="139" t="s">
        <v>203</v>
      </c>
      <c r="AI29" s="174"/>
      <c r="AJ29" s="174"/>
      <c r="AK29" s="174"/>
      <c r="AL29" s="175"/>
      <c r="AM29" s="179"/>
      <c r="AN29" s="179">
        <v>230</v>
      </c>
      <c r="AO29" s="153">
        <v>5</v>
      </c>
      <c r="AQ29" s="135">
        <f>IF(G29="x", 1,0)</f>
        <v>0</v>
      </c>
      <c r="AR29" s="135">
        <f>IF(H29="x", 1,0)</f>
        <v>0</v>
      </c>
      <c r="AU29" s="136">
        <f>IF(A29="","",1)</f>
        <v>1</v>
      </c>
    </row>
    <row r="30" spans="1:47" ht="18" customHeight="1" thickBot="1" x14ac:dyDescent="0.25">
      <c r="A30" s="138"/>
      <c r="B30" s="169" t="s">
        <v>202</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c r="AF30" s="173"/>
      <c r="AG30" s="173"/>
      <c r="AH30" s="176"/>
      <c r="AI30" s="177"/>
      <c r="AJ30" s="177"/>
      <c r="AK30" s="177"/>
      <c r="AL30" s="178"/>
      <c r="AM30" s="180"/>
      <c r="AN30" s="180"/>
      <c r="AO30" s="154"/>
      <c r="AQ30" s="135"/>
      <c r="AR30" s="135"/>
      <c r="AU30" s="136"/>
    </row>
    <row r="31" spans="1:47" ht="18" customHeight="1" x14ac:dyDescent="0.2">
      <c r="A31" s="137">
        <v>43066</v>
      </c>
      <c r="B31" s="139" t="s">
        <v>199</v>
      </c>
      <c r="C31" s="140"/>
      <c r="D31" s="140"/>
      <c r="E31" s="140"/>
      <c r="F31" s="141"/>
      <c r="G31" s="142" t="s">
        <v>105</v>
      </c>
      <c r="H31" s="144"/>
      <c r="I31" s="146">
        <v>8.3333333333333329E-2</v>
      </c>
      <c r="J31" s="147">
        <v>12</v>
      </c>
      <c r="K31" s="149">
        <v>12</v>
      </c>
      <c r="L31" s="151">
        <v>13</v>
      </c>
      <c r="M31" s="147">
        <v>3</v>
      </c>
      <c r="N31" s="149">
        <v>10</v>
      </c>
      <c r="O31" s="147"/>
      <c r="P31" s="167"/>
      <c r="Q31" s="147"/>
      <c r="R31" s="167"/>
      <c r="S31" s="162"/>
      <c r="T31" s="163"/>
      <c r="U31" s="165"/>
      <c r="V31" s="162"/>
      <c r="W31" s="163"/>
      <c r="X31" s="165"/>
      <c r="Y31" s="155"/>
      <c r="Z31" s="157" t="s">
        <v>108</v>
      </c>
      <c r="AA31" s="159"/>
      <c r="AB31" s="159"/>
      <c r="AC31" s="159"/>
      <c r="AD31" s="160"/>
      <c r="AE31" s="12" t="s">
        <v>67</v>
      </c>
      <c r="AF31" s="172" t="s">
        <v>169</v>
      </c>
      <c r="AG31" s="172" t="s">
        <v>113</v>
      </c>
      <c r="AH31" s="139" t="s">
        <v>195</v>
      </c>
      <c r="AI31" s="174"/>
      <c r="AJ31" s="174"/>
      <c r="AK31" s="174"/>
      <c r="AL31" s="175"/>
      <c r="AM31" s="179">
        <v>29</v>
      </c>
      <c r="AN31" s="179">
        <v>250</v>
      </c>
      <c r="AO31" s="153">
        <v>5</v>
      </c>
      <c r="AQ31" s="135">
        <f>IF(G31="x", 1,0)</f>
        <v>1</v>
      </c>
      <c r="AR31" s="135">
        <f>IF(H31="x", 1,0)</f>
        <v>0</v>
      </c>
      <c r="AU31" s="136">
        <f>IF(A31="","",1)</f>
        <v>1</v>
      </c>
    </row>
    <row r="32" spans="1:47" ht="18" customHeight="1" thickBot="1" x14ac:dyDescent="0.25">
      <c r="A32" s="138"/>
      <c r="B32" s="169" t="s">
        <v>200</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103597</v>
      </c>
      <c r="AF32" s="173"/>
      <c r="AG32" s="173"/>
      <c r="AH32" s="176"/>
      <c r="AI32" s="177"/>
      <c r="AJ32" s="177"/>
      <c r="AK32" s="177"/>
      <c r="AL32" s="178"/>
      <c r="AM32" s="180"/>
      <c r="AN32" s="180"/>
      <c r="AO32" s="154"/>
      <c r="AQ32" s="135"/>
      <c r="AR32" s="135"/>
      <c r="AU32" s="136"/>
    </row>
    <row r="33" spans="1:47" ht="18" customHeight="1" x14ac:dyDescent="0.2">
      <c r="A33" s="373">
        <v>43067</v>
      </c>
      <c r="B33" s="363" t="s">
        <v>204</v>
      </c>
      <c r="C33" s="364"/>
      <c r="D33" s="364"/>
      <c r="E33" s="364"/>
      <c r="F33" s="365"/>
      <c r="G33" s="213" t="s">
        <v>105</v>
      </c>
      <c r="H33" s="215"/>
      <c r="I33" s="375">
        <v>8.3333333333333329E-2</v>
      </c>
      <c r="J33" s="366">
        <v>15</v>
      </c>
      <c r="K33" s="361">
        <v>3</v>
      </c>
      <c r="L33" s="353">
        <v>5</v>
      </c>
      <c r="M33" s="366"/>
      <c r="N33" s="361">
        <v>17</v>
      </c>
      <c r="O33" s="366"/>
      <c r="P33" s="211"/>
      <c r="Q33" s="366"/>
      <c r="R33" s="211"/>
      <c r="S33" s="359"/>
      <c r="T33" s="355"/>
      <c r="U33" s="357"/>
      <c r="V33" s="359"/>
      <c r="W33" s="355"/>
      <c r="X33" s="357"/>
      <c r="Y33" s="368"/>
      <c r="Z33" s="351" t="s">
        <v>108</v>
      </c>
      <c r="AA33" s="369"/>
      <c r="AB33" s="369"/>
      <c r="AC33" s="369"/>
      <c r="AD33" s="380"/>
      <c r="AE33" s="111" t="s">
        <v>67</v>
      </c>
      <c r="AF33" s="376" t="s">
        <v>169</v>
      </c>
      <c r="AG33" s="376" t="s">
        <v>113</v>
      </c>
      <c r="AH33" s="363" t="str">
        <f t="shared" ref="AH33" si="0">AH31</f>
        <v>tourné épave</v>
      </c>
      <c r="AI33" s="382"/>
      <c r="AJ33" s="382"/>
      <c r="AK33" s="382"/>
      <c r="AL33" s="383"/>
      <c r="AM33" s="378">
        <v>29</v>
      </c>
      <c r="AN33" s="378">
        <v>20</v>
      </c>
      <c r="AO33" s="387">
        <v>5</v>
      </c>
      <c r="AQ33" s="135">
        <f>IF(G33="x", 1,0)</f>
        <v>1</v>
      </c>
      <c r="AR33" s="135">
        <f>IF(H33="x", 1,0)</f>
        <v>0</v>
      </c>
      <c r="AU33" s="136">
        <f>IF(A33="","",1)</f>
        <v>1</v>
      </c>
    </row>
    <row r="34" spans="1:47" ht="18" customHeight="1" thickBot="1" x14ac:dyDescent="0.25">
      <c r="A34" s="374"/>
      <c r="B34" s="370" t="s">
        <v>205</v>
      </c>
      <c r="C34" s="371"/>
      <c r="D34" s="371"/>
      <c r="E34" s="371"/>
      <c r="F34" s="372"/>
      <c r="G34" s="214"/>
      <c r="H34" s="216"/>
      <c r="I34" s="216"/>
      <c r="J34" s="367"/>
      <c r="K34" s="362"/>
      <c r="L34" s="354"/>
      <c r="M34" s="367"/>
      <c r="N34" s="362"/>
      <c r="O34" s="367"/>
      <c r="P34" s="212"/>
      <c r="Q34" s="367"/>
      <c r="R34" s="212"/>
      <c r="S34" s="360"/>
      <c r="T34" s="356"/>
      <c r="U34" s="358"/>
      <c r="V34" s="360"/>
      <c r="W34" s="356"/>
      <c r="X34" s="358"/>
      <c r="Y34" s="360"/>
      <c r="Z34" s="352"/>
      <c r="AA34" s="352"/>
      <c r="AB34" s="352"/>
      <c r="AC34" s="352"/>
      <c r="AD34" s="381"/>
      <c r="AE34" s="112">
        <v>508902</v>
      </c>
      <c r="AF34" s="377"/>
      <c r="AG34" s="377"/>
      <c r="AH34" s="384"/>
      <c r="AI34" s="385"/>
      <c r="AJ34" s="385"/>
      <c r="AK34" s="385"/>
      <c r="AL34" s="386"/>
      <c r="AM34" s="379"/>
      <c r="AN34" s="379"/>
      <c r="AO34" s="388"/>
      <c r="AQ34" s="135"/>
      <c r="AR34" s="135"/>
      <c r="AU34" s="136"/>
    </row>
    <row r="35" spans="1:47" ht="18" customHeight="1" x14ac:dyDescent="0.2">
      <c r="A35" s="137">
        <v>43068</v>
      </c>
      <c r="B35" s="139" t="s">
        <v>206</v>
      </c>
      <c r="C35" s="140"/>
      <c r="D35" s="140"/>
      <c r="E35" s="140"/>
      <c r="F35" s="141"/>
      <c r="G35" s="142"/>
      <c r="H35" s="144"/>
      <c r="I35" s="146"/>
      <c r="J35" s="147"/>
      <c r="K35" s="149"/>
      <c r="L35" s="151"/>
      <c r="M35" s="147"/>
      <c r="N35" s="149"/>
      <c r="O35" s="147"/>
      <c r="P35" s="167"/>
      <c r="Q35" s="147"/>
      <c r="R35" s="167"/>
      <c r="S35" s="162"/>
      <c r="T35" s="163"/>
      <c r="U35" s="165"/>
      <c r="V35" s="162"/>
      <c r="W35" s="163"/>
      <c r="X35" s="165"/>
      <c r="Y35" s="155"/>
      <c r="Z35" s="157"/>
      <c r="AA35" s="159"/>
      <c r="AB35" s="159"/>
      <c r="AC35" s="159"/>
      <c r="AD35" s="160"/>
      <c r="AE35" s="12"/>
      <c r="AF35" s="172"/>
      <c r="AG35" s="172" t="s">
        <v>113</v>
      </c>
      <c r="AH35" s="139" t="s">
        <v>208</v>
      </c>
      <c r="AI35" s="174"/>
      <c r="AJ35" s="174"/>
      <c r="AK35" s="174"/>
      <c r="AL35" s="175"/>
      <c r="AM35" s="179">
        <v>30</v>
      </c>
      <c r="AN35" s="179">
        <v>348</v>
      </c>
      <c r="AO35" s="153">
        <v>5</v>
      </c>
      <c r="AQ35" s="135">
        <f>IF(G35="x", 1,0)</f>
        <v>0</v>
      </c>
      <c r="AR35" s="135">
        <f>IF(H35="x", 1,0)</f>
        <v>0</v>
      </c>
      <c r="AU35" s="136">
        <f>IF(A35="","",1)</f>
        <v>1</v>
      </c>
    </row>
    <row r="36" spans="1:47" ht="18" customHeight="1" thickBot="1" x14ac:dyDescent="0.25">
      <c r="A36" s="138"/>
      <c r="B36" s="169" t="s">
        <v>207</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c r="AF36" s="173"/>
      <c r="AG36" s="173"/>
      <c r="AH36" s="176"/>
      <c r="AI36" s="177"/>
      <c r="AJ36" s="177"/>
      <c r="AK36" s="177"/>
      <c r="AL36" s="178"/>
      <c r="AM36" s="180"/>
      <c r="AN36" s="180"/>
      <c r="AO36" s="154"/>
      <c r="AQ36" s="135"/>
      <c r="AR36" s="135"/>
      <c r="AU36" s="136"/>
    </row>
    <row r="37" spans="1:47" ht="18" customHeight="1" x14ac:dyDescent="0.2">
      <c r="A37" s="137">
        <v>43069</v>
      </c>
      <c r="B37" s="139" t="s">
        <v>209</v>
      </c>
      <c r="C37" s="140"/>
      <c r="D37" s="140"/>
      <c r="E37" s="140"/>
      <c r="F37" s="141"/>
      <c r="G37" s="142"/>
      <c r="H37" s="144"/>
      <c r="I37" s="146"/>
      <c r="J37" s="147"/>
      <c r="K37" s="149"/>
      <c r="L37" s="151"/>
      <c r="M37" s="147"/>
      <c r="N37" s="149"/>
      <c r="O37" s="147"/>
      <c r="P37" s="167"/>
      <c r="Q37" s="147"/>
      <c r="R37" s="167"/>
      <c r="S37" s="162"/>
      <c r="T37" s="163"/>
      <c r="U37" s="165"/>
      <c r="V37" s="162"/>
      <c r="W37" s="163"/>
      <c r="X37" s="165"/>
      <c r="Y37" s="155"/>
      <c r="Z37" s="157"/>
      <c r="AA37" s="159"/>
      <c r="AB37" s="159"/>
      <c r="AC37" s="159"/>
      <c r="AD37" s="160"/>
      <c r="AE37" s="12"/>
      <c r="AF37" s="172"/>
      <c r="AG37" s="172" t="s">
        <v>113</v>
      </c>
      <c r="AH37" s="139" t="s">
        <v>208</v>
      </c>
      <c r="AI37" s="174"/>
      <c r="AJ37" s="174"/>
      <c r="AK37" s="174"/>
      <c r="AL37" s="175"/>
      <c r="AM37" s="179">
        <v>30</v>
      </c>
      <c r="AN37" s="179">
        <v>164</v>
      </c>
      <c r="AO37" s="153">
        <v>5</v>
      </c>
      <c r="AQ37" s="135">
        <f>IF(G37="x", 1,0)</f>
        <v>0</v>
      </c>
      <c r="AR37" s="135">
        <f>IF(H37="x", 1,0)</f>
        <v>0</v>
      </c>
      <c r="AU37" s="136">
        <f>IF(A37="","",1)</f>
        <v>1</v>
      </c>
    </row>
    <row r="38" spans="1:47" ht="18" customHeight="1" thickBot="1" x14ac:dyDescent="0.25">
      <c r="A38" s="138"/>
      <c r="B38" s="169" t="s">
        <v>210</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c r="AF38" s="173"/>
      <c r="AG38" s="173"/>
      <c r="AH38" s="176"/>
      <c r="AI38" s="177"/>
      <c r="AJ38" s="177"/>
      <c r="AK38" s="177"/>
      <c r="AL38" s="178"/>
      <c r="AM38" s="180"/>
      <c r="AN38" s="180"/>
      <c r="AO38" s="154"/>
      <c r="AQ38" s="135"/>
      <c r="AR38" s="135"/>
      <c r="AU38" s="136"/>
    </row>
    <row r="39" spans="1:47" ht="18" customHeight="1" x14ac:dyDescent="0.2">
      <c r="A39" s="137">
        <v>43070</v>
      </c>
      <c r="B39" s="139" t="s">
        <v>211</v>
      </c>
      <c r="C39" s="140"/>
      <c r="D39" s="140"/>
      <c r="E39" s="140"/>
      <c r="F39" s="141"/>
      <c r="G39" s="142"/>
      <c r="H39" s="144"/>
      <c r="I39" s="146"/>
      <c r="J39" s="147"/>
      <c r="K39" s="149"/>
      <c r="L39" s="151"/>
      <c r="M39" s="147"/>
      <c r="N39" s="149"/>
      <c r="O39" s="147"/>
      <c r="P39" s="167"/>
      <c r="Q39" s="147"/>
      <c r="R39" s="167"/>
      <c r="S39" s="162"/>
      <c r="T39" s="163"/>
      <c r="U39" s="165"/>
      <c r="V39" s="162"/>
      <c r="W39" s="163"/>
      <c r="X39" s="165"/>
      <c r="Y39" s="155"/>
      <c r="Z39" s="157"/>
      <c r="AA39" s="159"/>
      <c r="AB39" s="159"/>
      <c r="AC39" s="159"/>
      <c r="AD39" s="160"/>
      <c r="AE39" s="12"/>
      <c r="AF39" s="172"/>
      <c r="AG39" s="172" t="s">
        <v>115</v>
      </c>
      <c r="AH39" s="139" t="s">
        <v>208</v>
      </c>
      <c r="AI39" s="174"/>
      <c r="AJ39" s="174"/>
      <c r="AK39" s="174"/>
      <c r="AL39" s="175"/>
      <c r="AM39" s="179">
        <v>30</v>
      </c>
      <c r="AN39" s="179">
        <v>163</v>
      </c>
      <c r="AO39" s="153">
        <v>10</v>
      </c>
      <c r="AQ39" s="135">
        <f>IF(G39="x", 1,0)</f>
        <v>0</v>
      </c>
      <c r="AR39" s="135">
        <f>IF(H39="x", 1,0)</f>
        <v>0</v>
      </c>
      <c r="AU39" s="136">
        <f>IF(A39="","",1)</f>
        <v>1</v>
      </c>
    </row>
    <row r="40" spans="1:47" ht="18" customHeight="1" thickBot="1" x14ac:dyDescent="0.25">
      <c r="A40" s="138"/>
      <c r="B40" s="169" t="s">
        <v>212</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c r="AF40" s="173"/>
      <c r="AG40" s="173"/>
      <c r="AH40" s="176"/>
      <c r="AI40" s="177"/>
      <c r="AJ40" s="177"/>
      <c r="AK40" s="177"/>
      <c r="AL40" s="178"/>
      <c r="AM40" s="180"/>
      <c r="AN40" s="180"/>
      <c r="AO40" s="154"/>
      <c r="AQ40" s="135"/>
      <c r="AR40" s="135"/>
      <c r="AU40" s="136"/>
    </row>
    <row r="41" spans="1:47" ht="18" customHeight="1" x14ac:dyDescent="0.2">
      <c r="A41" s="137">
        <v>43071</v>
      </c>
      <c r="B41" s="139" t="s">
        <v>213</v>
      </c>
      <c r="C41" s="140"/>
      <c r="D41" s="140"/>
      <c r="E41" s="140"/>
      <c r="F41" s="141"/>
      <c r="G41" s="142"/>
      <c r="H41" s="144"/>
      <c r="I41" s="146"/>
      <c r="J41" s="147"/>
      <c r="K41" s="149"/>
      <c r="L41" s="151"/>
      <c r="M41" s="147"/>
      <c r="N41" s="149"/>
      <c r="O41" s="147"/>
      <c r="P41" s="167"/>
      <c r="Q41" s="147"/>
      <c r="R41" s="167"/>
      <c r="S41" s="162"/>
      <c r="T41" s="163"/>
      <c r="U41" s="165"/>
      <c r="V41" s="162"/>
      <c r="W41" s="163"/>
      <c r="X41" s="165"/>
      <c r="Y41" s="155"/>
      <c r="Z41" s="157"/>
      <c r="AA41" s="159"/>
      <c r="AB41" s="159"/>
      <c r="AC41" s="159"/>
      <c r="AD41" s="160"/>
      <c r="AE41" s="12"/>
      <c r="AF41" s="172"/>
      <c r="AG41" s="172" t="s">
        <v>115</v>
      </c>
      <c r="AH41" s="139" t="s">
        <v>208</v>
      </c>
      <c r="AI41" s="174"/>
      <c r="AJ41" s="174"/>
      <c r="AK41" s="174"/>
      <c r="AL41" s="175"/>
      <c r="AM41" s="179">
        <v>30</v>
      </c>
      <c r="AN41" s="179">
        <v>165</v>
      </c>
      <c r="AO41" s="153">
        <v>12</v>
      </c>
      <c r="AQ41" s="135">
        <f>IF(G41="x", 1,0)</f>
        <v>0</v>
      </c>
      <c r="AR41" s="135">
        <f>IF(H41="x", 1,0)</f>
        <v>0</v>
      </c>
      <c r="AU41" s="136">
        <f>IF(A41="","",1)</f>
        <v>1</v>
      </c>
    </row>
    <row r="42" spans="1:47" ht="18" customHeight="1" thickBot="1" x14ac:dyDescent="0.25">
      <c r="A42" s="138"/>
      <c r="B42" s="169" t="s">
        <v>214</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43072</v>
      </c>
      <c r="B43" s="139" t="s">
        <v>215</v>
      </c>
      <c r="C43" s="140"/>
      <c r="D43" s="140"/>
      <c r="E43" s="140"/>
      <c r="F43" s="141"/>
      <c r="G43" s="142"/>
      <c r="H43" s="144"/>
      <c r="I43" s="146"/>
      <c r="J43" s="147"/>
      <c r="K43" s="149"/>
      <c r="L43" s="151"/>
      <c r="M43" s="147"/>
      <c r="N43" s="149"/>
      <c r="O43" s="147"/>
      <c r="P43" s="167"/>
      <c r="Q43" s="147"/>
      <c r="R43" s="167"/>
      <c r="S43" s="162"/>
      <c r="T43" s="163"/>
      <c r="U43" s="165"/>
      <c r="V43" s="162"/>
      <c r="W43" s="163"/>
      <c r="X43" s="165"/>
      <c r="Y43" s="155"/>
      <c r="Z43" s="157"/>
      <c r="AA43" s="159"/>
      <c r="AB43" s="159"/>
      <c r="AC43" s="159"/>
      <c r="AD43" s="160"/>
      <c r="AE43" s="12"/>
      <c r="AF43" s="172"/>
      <c r="AG43" s="172" t="s">
        <v>115</v>
      </c>
      <c r="AH43" s="139" t="s">
        <v>208</v>
      </c>
      <c r="AI43" s="174"/>
      <c r="AJ43" s="174"/>
      <c r="AK43" s="174"/>
      <c r="AL43" s="175"/>
      <c r="AM43" s="179">
        <v>30</v>
      </c>
      <c r="AN43" s="179">
        <v>160</v>
      </c>
      <c r="AO43" s="153">
        <v>10</v>
      </c>
      <c r="AQ43" s="135">
        <f>IF(G43="x", 1,0)</f>
        <v>0</v>
      </c>
      <c r="AR43" s="135">
        <f>IF(H43="x", 1,0)</f>
        <v>0</v>
      </c>
      <c r="AU43" s="136">
        <f>IF(A43="","",1)</f>
        <v>1</v>
      </c>
    </row>
    <row r="44" spans="1:47" ht="18" customHeight="1" thickBot="1" x14ac:dyDescent="0.25">
      <c r="A44" s="138"/>
      <c r="B44" s="169" t="s">
        <v>216</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c r="AF44" s="173"/>
      <c r="AG44" s="173"/>
      <c r="AH44" s="176"/>
      <c r="AI44" s="177"/>
      <c r="AJ44" s="177"/>
      <c r="AK44" s="177"/>
      <c r="AL44" s="178"/>
      <c r="AM44" s="180"/>
      <c r="AN44" s="180"/>
      <c r="AO44" s="154"/>
      <c r="AQ44" s="135"/>
      <c r="AR44" s="135"/>
      <c r="AU44" s="136"/>
    </row>
    <row r="45" spans="1:47" ht="18" customHeight="1" x14ac:dyDescent="0.2">
      <c r="A45" s="137">
        <v>43073</v>
      </c>
      <c r="B45" s="139" t="s">
        <v>217</v>
      </c>
      <c r="C45" s="140"/>
      <c r="D45" s="140"/>
      <c r="E45" s="140"/>
      <c r="F45" s="141"/>
      <c r="G45" s="142"/>
      <c r="H45" s="144"/>
      <c r="I45" s="146"/>
      <c r="J45" s="147"/>
      <c r="K45" s="149"/>
      <c r="L45" s="151"/>
      <c r="M45" s="147"/>
      <c r="N45" s="149"/>
      <c r="O45" s="147"/>
      <c r="P45" s="167"/>
      <c r="Q45" s="147"/>
      <c r="R45" s="167"/>
      <c r="S45" s="162"/>
      <c r="T45" s="163"/>
      <c r="U45" s="165"/>
      <c r="V45" s="162"/>
      <c r="W45" s="163"/>
      <c r="X45" s="165"/>
      <c r="Y45" s="155"/>
      <c r="Z45" s="157"/>
      <c r="AA45" s="159"/>
      <c r="AB45" s="159"/>
      <c r="AC45" s="159"/>
      <c r="AD45" s="160"/>
      <c r="AE45" s="12"/>
      <c r="AF45" s="172"/>
      <c r="AG45" s="172" t="s">
        <v>115</v>
      </c>
      <c r="AH45" s="139" t="s">
        <v>208</v>
      </c>
      <c r="AI45" s="174"/>
      <c r="AJ45" s="174"/>
      <c r="AK45" s="174"/>
      <c r="AL45" s="175"/>
      <c r="AM45" s="179">
        <v>30</v>
      </c>
      <c r="AN45" s="179">
        <v>200</v>
      </c>
      <c r="AO45" s="153">
        <v>10</v>
      </c>
      <c r="AQ45" s="135">
        <f>IF(G45="x", 1,0)</f>
        <v>0</v>
      </c>
      <c r="AR45" s="135">
        <f>IF(H45="x", 1,0)</f>
        <v>0</v>
      </c>
      <c r="AU45" s="136">
        <f>IF(A45="","",1)</f>
        <v>1</v>
      </c>
    </row>
    <row r="46" spans="1:47" ht="18" customHeight="1" thickBot="1" x14ac:dyDescent="0.25">
      <c r="A46" s="138"/>
      <c r="B46" s="169" t="s">
        <v>218</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43074</v>
      </c>
      <c r="B47" s="139" t="s">
        <v>219</v>
      </c>
      <c r="C47" s="140"/>
      <c r="D47" s="140"/>
      <c r="E47" s="140"/>
      <c r="F47" s="141"/>
      <c r="G47" s="142"/>
      <c r="H47" s="144"/>
      <c r="I47" s="146"/>
      <c r="J47" s="147"/>
      <c r="K47" s="149"/>
      <c r="L47" s="151"/>
      <c r="M47" s="147"/>
      <c r="N47" s="149"/>
      <c r="O47" s="147"/>
      <c r="P47" s="167"/>
      <c r="Q47" s="147"/>
      <c r="R47" s="167"/>
      <c r="S47" s="162"/>
      <c r="T47" s="163"/>
      <c r="U47" s="165"/>
      <c r="V47" s="162"/>
      <c r="W47" s="163"/>
      <c r="X47" s="165"/>
      <c r="Y47" s="155"/>
      <c r="Z47" s="157"/>
      <c r="AA47" s="159"/>
      <c r="AB47" s="159"/>
      <c r="AC47" s="159"/>
      <c r="AD47" s="160"/>
      <c r="AE47" s="12"/>
      <c r="AF47" s="172"/>
      <c r="AG47" s="172" t="s">
        <v>115</v>
      </c>
      <c r="AH47" s="139" t="s">
        <v>208</v>
      </c>
      <c r="AI47" s="174"/>
      <c r="AJ47" s="174"/>
      <c r="AK47" s="174"/>
      <c r="AL47" s="175"/>
      <c r="AM47" s="179">
        <v>29</v>
      </c>
      <c r="AN47" s="179">
        <v>230</v>
      </c>
      <c r="AO47" s="153">
        <v>20</v>
      </c>
      <c r="AQ47" s="135">
        <f>IF(G47="x", 1,0)</f>
        <v>0</v>
      </c>
      <c r="AR47" s="135">
        <f>IF(H47="x", 1,0)</f>
        <v>0</v>
      </c>
      <c r="AU47" s="136">
        <f>IF(A47="","",1)</f>
        <v>1</v>
      </c>
    </row>
    <row r="48" spans="1:47" ht="18" customHeight="1" thickBot="1" x14ac:dyDescent="0.25">
      <c r="A48" s="138"/>
      <c r="B48" s="169" t="s">
        <v>220</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c r="AF48" s="173"/>
      <c r="AG48" s="173"/>
      <c r="AH48" s="176"/>
      <c r="AI48" s="177"/>
      <c r="AJ48" s="177"/>
      <c r="AK48" s="177"/>
      <c r="AL48" s="178"/>
      <c r="AM48" s="180"/>
      <c r="AN48" s="180"/>
      <c r="AO48" s="154"/>
      <c r="AQ48" s="135"/>
      <c r="AR48" s="135"/>
      <c r="AU48" s="136"/>
    </row>
    <row r="49" spans="1:47" ht="18" customHeight="1" x14ac:dyDescent="0.2">
      <c r="A49" s="137">
        <v>43075</v>
      </c>
      <c r="B49" s="139" t="s">
        <v>221</v>
      </c>
      <c r="C49" s="140"/>
      <c r="D49" s="140"/>
      <c r="E49" s="140"/>
      <c r="F49" s="141"/>
      <c r="G49" s="142"/>
      <c r="H49" s="144"/>
      <c r="I49" s="146"/>
      <c r="J49" s="147"/>
      <c r="K49" s="149"/>
      <c r="L49" s="151"/>
      <c r="M49" s="147"/>
      <c r="N49" s="149"/>
      <c r="O49" s="147"/>
      <c r="P49" s="167"/>
      <c r="Q49" s="147"/>
      <c r="R49" s="167"/>
      <c r="S49" s="162"/>
      <c r="T49" s="163"/>
      <c r="U49" s="165"/>
      <c r="V49" s="162"/>
      <c r="W49" s="163"/>
      <c r="X49" s="165"/>
      <c r="Y49" s="155"/>
      <c r="Z49" s="157"/>
      <c r="AA49" s="159"/>
      <c r="AB49" s="159"/>
      <c r="AC49" s="159"/>
      <c r="AD49" s="160"/>
      <c r="AE49" s="12"/>
      <c r="AF49" s="172"/>
      <c r="AG49" s="172" t="s">
        <v>113</v>
      </c>
      <c r="AH49" s="139" t="s">
        <v>208</v>
      </c>
      <c r="AI49" s="174"/>
      <c r="AJ49" s="174"/>
      <c r="AK49" s="174"/>
      <c r="AL49" s="175"/>
      <c r="AM49" s="179">
        <v>29</v>
      </c>
      <c r="AN49" s="179">
        <v>240</v>
      </c>
      <c r="AO49" s="153">
        <v>25</v>
      </c>
      <c r="AQ49" s="135">
        <f>IF(G49="x", 1,0)</f>
        <v>0</v>
      </c>
      <c r="AR49" s="135">
        <f>IF(H49="x", 1,0)</f>
        <v>0</v>
      </c>
      <c r="AU49" s="136">
        <f>IF(A49="","",1)</f>
        <v>1</v>
      </c>
    </row>
    <row r="50" spans="1:47" ht="18" customHeight="1" thickBot="1" x14ac:dyDescent="0.25">
      <c r="A50" s="138"/>
      <c r="B50" s="169" t="s">
        <v>222</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c r="AF50" s="173"/>
      <c r="AG50" s="173"/>
      <c r="AH50" s="176"/>
      <c r="AI50" s="177"/>
      <c r="AJ50" s="177"/>
      <c r="AK50" s="177"/>
      <c r="AL50" s="178"/>
      <c r="AM50" s="180"/>
      <c r="AN50" s="180"/>
      <c r="AO50" s="154"/>
      <c r="AQ50" s="135"/>
      <c r="AR50" s="135"/>
      <c r="AU50" s="136"/>
    </row>
    <row r="51" spans="1:47" ht="18" customHeight="1" x14ac:dyDescent="0.2">
      <c r="A51" s="137">
        <v>43076</v>
      </c>
      <c r="B51" s="139" t="s">
        <v>223</v>
      </c>
      <c r="C51" s="140"/>
      <c r="D51" s="140"/>
      <c r="E51" s="140"/>
      <c r="F51" s="141"/>
      <c r="G51" s="142"/>
      <c r="H51" s="144"/>
      <c r="I51" s="146"/>
      <c r="J51" s="147"/>
      <c r="K51" s="149"/>
      <c r="L51" s="151"/>
      <c r="M51" s="147"/>
      <c r="N51" s="149"/>
      <c r="O51" s="147"/>
      <c r="P51" s="167"/>
      <c r="Q51" s="147"/>
      <c r="R51" s="167"/>
      <c r="S51" s="162"/>
      <c r="T51" s="163"/>
      <c r="U51" s="165"/>
      <c r="V51" s="162"/>
      <c r="W51" s="163"/>
      <c r="X51" s="165"/>
      <c r="Y51" s="155"/>
      <c r="Z51" s="157"/>
      <c r="AA51" s="159"/>
      <c r="AB51" s="159"/>
      <c r="AC51" s="159"/>
      <c r="AD51" s="160"/>
      <c r="AE51" s="12"/>
      <c r="AF51" s="172"/>
      <c r="AG51" s="172" t="s">
        <v>115</v>
      </c>
      <c r="AH51" s="139" t="s">
        <v>208</v>
      </c>
      <c r="AI51" s="174"/>
      <c r="AJ51" s="174"/>
      <c r="AK51" s="174"/>
      <c r="AL51" s="175"/>
      <c r="AM51" s="179">
        <v>29</v>
      </c>
      <c r="AN51" s="179">
        <v>240</v>
      </c>
      <c r="AO51" s="153">
        <v>25</v>
      </c>
      <c r="AQ51" s="135">
        <f>IF(G51="x", 1,0)</f>
        <v>0</v>
      </c>
      <c r="AR51" s="135">
        <f>IF(H51="x", 1,0)</f>
        <v>0</v>
      </c>
      <c r="AU51" s="136">
        <f>IF(A51="","",1)</f>
        <v>1</v>
      </c>
    </row>
    <row r="52" spans="1:47" ht="18" customHeight="1" thickBot="1" x14ac:dyDescent="0.25">
      <c r="A52" s="138"/>
      <c r="B52" s="169" t="s">
        <v>224</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c r="AF52" s="173"/>
      <c r="AG52" s="173"/>
      <c r="AH52" s="176"/>
      <c r="AI52" s="177"/>
      <c r="AJ52" s="177"/>
      <c r="AK52" s="177"/>
      <c r="AL52" s="178"/>
      <c r="AM52" s="180"/>
      <c r="AN52" s="180"/>
      <c r="AO52" s="154"/>
      <c r="AQ52" s="135"/>
      <c r="AR52" s="135"/>
      <c r="AU52" s="136"/>
    </row>
    <row r="53" spans="1:47" ht="18" customHeight="1" x14ac:dyDescent="0.2">
      <c r="A53" s="137">
        <v>43077</v>
      </c>
      <c r="B53" s="139" t="s">
        <v>227</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c r="AA53" s="159"/>
      <c r="AB53" s="159"/>
      <c r="AC53" s="159"/>
      <c r="AD53" s="160"/>
      <c r="AE53" s="12"/>
      <c r="AF53" s="172"/>
      <c r="AG53" s="172" t="s">
        <v>115</v>
      </c>
      <c r="AH53" s="139" t="s">
        <v>208</v>
      </c>
      <c r="AI53" s="174"/>
      <c r="AJ53" s="174"/>
      <c r="AK53" s="174"/>
      <c r="AL53" s="175"/>
      <c r="AM53" s="179">
        <v>29</v>
      </c>
      <c r="AN53" s="179">
        <v>236</v>
      </c>
      <c r="AO53" s="153">
        <v>15</v>
      </c>
      <c r="AQ53" s="135">
        <f>IF(G53="x", 1,0)</f>
        <v>0</v>
      </c>
      <c r="AR53" s="135">
        <f>IF(H53="x", 1,0)</f>
        <v>0</v>
      </c>
      <c r="AU53" s="136">
        <f>IF(A53="","",1)</f>
        <v>1</v>
      </c>
    </row>
    <row r="54" spans="1:47" ht="18" customHeight="1" thickBot="1" x14ac:dyDescent="0.25">
      <c r="A54" s="138"/>
      <c r="B54" s="169" t="s">
        <v>228</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c r="AF54" s="173"/>
      <c r="AG54" s="173"/>
      <c r="AH54" s="176"/>
      <c r="AI54" s="177"/>
      <c r="AJ54" s="177"/>
      <c r="AK54" s="177"/>
      <c r="AL54" s="178"/>
      <c r="AM54" s="180"/>
      <c r="AN54" s="180"/>
      <c r="AO54" s="154"/>
      <c r="AQ54" s="135"/>
      <c r="AR54" s="135"/>
      <c r="AU54" s="136"/>
    </row>
    <row r="55" spans="1:47" ht="18" customHeight="1" x14ac:dyDescent="0.2">
      <c r="A55" s="137">
        <v>43078</v>
      </c>
      <c r="B55" s="139"/>
      <c r="C55" s="140"/>
      <c r="D55" s="140"/>
      <c r="E55" s="140"/>
      <c r="F55" s="141"/>
      <c r="G55" s="142"/>
      <c r="H55" s="144"/>
      <c r="I55" s="146"/>
      <c r="J55" s="147"/>
      <c r="K55" s="149"/>
      <c r="L55" s="151"/>
      <c r="M55" s="147"/>
      <c r="N55" s="149"/>
      <c r="O55" s="147"/>
      <c r="P55" s="167"/>
      <c r="Q55" s="147"/>
      <c r="R55" s="167"/>
      <c r="S55" s="162"/>
      <c r="T55" s="163"/>
      <c r="U55" s="165"/>
      <c r="V55" s="162"/>
      <c r="W55" s="163"/>
      <c r="X55" s="165"/>
      <c r="Y55" s="155"/>
      <c r="Z55" s="157"/>
      <c r="AA55" s="159"/>
      <c r="AB55" s="159"/>
      <c r="AC55" s="159"/>
      <c r="AD55" s="160"/>
      <c r="AE55" s="12"/>
      <c r="AF55" s="172"/>
      <c r="AG55" s="172" t="s">
        <v>226</v>
      </c>
      <c r="AH55" s="139" t="s">
        <v>225</v>
      </c>
      <c r="AI55" s="174"/>
      <c r="AJ55" s="174"/>
      <c r="AK55" s="174"/>
      <c r="AL55" s="175"/>
      <c r="AM55" s="179"/>
      <c r="AN55" s="179"/>
      <c r="AO55" s="153"/>
      <c r="AQ55" s="135">
        <f>IF(G55="x", 1,0)</f>
        <v>0</v>
      </c>
      <c r="AR55" s="135">
        <f>IF(H55="x", 1,0)</f>
        <v>0</v>
      </c>
      <c r="AU55" s="136">
        <f>IF(A55="","",1)</f>
        <v>1</v>
      </c>
    </row>
    <row r="56" spans="1:47" ht="18" customHeight="1" thickBot="1" x14ac:dyDescent="0.25">
      <c r="A56" s="138"/>
      <c r="B56" s="169"/>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c r="AF56" s="173"/>
      <c r="AG56" s="173"/>
      <c r="AH56" s="176"/>
      <c r="AI56" s="177"/>
      <c r="AJ56" s="177"/>
      <c r="AK56" s="177"/>
      <c r="AL56" s="178"/>
      <c r="AM56" s="180"/>
      <c r="AN56" s="180"/>
      <c r="AO56" s="154"/>
      <c r="AQ56" s="135"/>
      <c r="AR56" s="135"/>
      <c r="AU56" s="136"/>
    </row>
    <row r="57" spans="1:47" ht="18" customHeight="1" x14ac:dyDescent="0.2">
      <c r="A57" s="137"/>
      <c r="B57" s="139"/>
      <c r="C57" s="140"/>
      <c r="D57" s="140"/>
      <c r="E57" s="140"/>
      <c r="F57" s="141"/>
      <c r="G57" s="142"/>
      <c r="H57" s="144"/>
      <c r="I57" s="146"/>
      <c r="J57" s="147"/>
      <c r="K57" s="149"/>
      <c r="L57" s="151"/>
      <c r="M57" s="147"/>
      <c r="N57" s="149"/>
      <c r="O57" s="147"/>
      <c r="P57" s="167"/>
      <c r="Q57" s="147"/>
      <c r="R57" s="167"/>
      <c r="S57" s="162"/>
      <c r="T57" s="163"/>
      <c r="U57" s="165"/>
      <c r="V57" s="162"/>
      <c r="W57" s="163"/>
      <c r="X57" s="165"/>
      <c r="Y57" s="155"/>
      <c r="Z57" s="157"/>
      <c r="AA57" s="159"/>
      <c r="AB57" s="159"/>
      <c r="AC57" s="159"/>
      <c r="AD57" s="160"/>
      <c r="AE57" s="12"/>
      <c r="AF57" s="172"/>
      <c r="AG57" s="172"/>
      <c r="AH57" s="139"/>
      <c r="AI57" s="174"/>
      <c r="AJ57" s="174"/>
      <c r="AK57" s="174"/>
      <c r="AL57" s="175"/>
      <c r="AM57" s="179"/>
      <c r="AN57" s="179"/>
      <c r="AO57" s="153"/>
      <c r="AQ57" s="135">
        <f>IF(G57="x", 1,0)</f>
        <v>0</v>
      </c>
      <c r="AR57" s="135">
        <f>IF(H57="x", 1,0)</f>
        <v>0</v>
      </c>
      <c r="AU57" s="136" t="str">
        <f>IF(A57="","",2)</f>
        <v/>
      </c>
    </row>
    <row r="58" spans="1:47" ht="18" customHeight="1" thickBot="1" x14ac:dyDescent="0.25">
      <c r="A58" s="138"/>
      <c r="B58" s="169"/>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c r="AF58" s="173"/>
      <c r="AG58" s="173"/>
      <c r="AH58" s="176"/>
      <c r="AI58" s="177"/>
      <c r="AJ58" s="177"/>
      <c r="AK58" s="177"/>
      <c r="AL58" s="178"/>
      <c r="AM58" s="180"/>
      <c r="AN58" s="180"/>
      <c r="AO58" s="154"/>
      <c r="AQ58" s="135"/>
      <c r="AR58" s="135"/>
      <c r="AU58" s="136"/>
    </row>
    <row r="59" spans="1:47" ht="18" customHeight="1" x14ac:dyDescent="0.2">
      <c r="A59" s="137"/>
      <c r="B59" s="139"/>
      <c r="C59" s="140"/>
      <c r="D59" s="140"/>
      <c r="E59" s="140"/>
      <c r="F59" s="141"/>
      <c r="G59" s="142"/>
      <c r="H59" s="144"/>
      <c r="I59" s="146"/>
      <c r="J59" s="147"/>
      <c r="K59" s="149"/>
      <c r="L59" s="151"/>
      <c r="M59" s="147"/>
      <c r="N59" s="149"/>
      <c r="O59" s="147"/>
      <c r="P59" s="167"/>
      <c r="Q59" s="147"/>
      <c r="R59" s="167"/>
      <c r="S59" s="162"/>
      <c r="T59" s="163"/>
      <c r="U59" s="165"/>
      <c r="V59" s="162"/>
      <c r="W59" s="163"/>
      <c r="X59" s="165"/>
      <c r="Y59" s="155"/>
      <c r="Z59" s="157"/>
      <c r="AA59" s="159"/>
      <c r="AB59" s="159"/>
      <c r="AC59" s="159"/>
      <c r="AD59" s="160"/>
      <c r="AE59" s="12"/>
      <c r="AF59" s="172"/>
      <c r="AG59" s="172"/>
      <c r="AH59" s="139"/>
      <c r="AI59" s="174"/>
      <c r="AJ59" s="174"/>
      <c r="AK59" s="174"/>
      <c r="AL59" s="175"/>
      <c r="AM59" s="179"/>
      <c r="AN59" s="179"/>
      <c r="AO59" s="153"/>
      <c r="AQ59" s="135">
        <f>IF(G59="x", 1,0)</f>
        <v>0</v>
      </c>
      <c r="AR59" s="135">
        <f>IF(H59="x", 1,0)</f>
        <v>0</v>
      </c>
      <c r="AU59" s="136" t="str">
        <f>IF(A59="","",2)</f>
        <v/>
      </c>
    </row>
    <row r="60" spans="1:47" ht="18" customHeight="1" thickBot="1" x14ac:dyDescent="0.25">
      <c r="A60" s="138"/>
      <c r="B60" s="169"/>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c r="AF60" s="173"/>
      <c r="AG60" s="173"/>
      <c r="AH60" s="176"/>
      <c r="AI60" s="177"/>
      <c r="AJ60" s="177"/>
      <c r="AK60" s="177"/>
      <c r="AL60" s="178"/>
      <c r="AM60" s="180"/>
      <c r="AN60" s="180"/>
      <c r="AO60" s="154"/>
      <c r="AQ60" s="135"/>
      <c r="AR60" s="135"/>
      <c r="AU60" s="136"/>
    </row>
    <row r="61" spans="1:47" ht="18" customHeight="1" x14ac:dyDescent="0.2">
      <c r="A61" s="137"/>
      <c r="B61" s="139"/>
      <c r="C61" s="140"/>
      <c r="D61" s="140"/>
      <c r="E61" s="140"/>
      <c r="F61" s="141"/>
      <c r="G61" s="142"/>
      <c r="H61" s="144"/>
      <c r="I61" s="146"/>
      <c r="J61" s="147"/>
      <c r="K61" s="149"/>
      <c r="L61" s="151"/>
      <c r="M61" s="147"/>
      <c r="N61" s="149"/>
      <c r="O61" s="147"/>
      <c r="P61" s="167"/>
      <c r="Q61" s="147"/>
      <c r="R61" s="167"/>
      <c r="S61" s="162"/>
      <c r="T61" s="163"/>
      <c r="U61" s="165"/>
      <c r="V61" s="162"/>
      <c r="W61" s="163"/>
      <c r="X61" s="165"/>
      <c r="Y61" s="155"/>
      <c r="Z61" s="157"/>
      <c r="AA61" s="159"/>
      <c r="AB61" s="159"/>
      <c r="AC61" s="159"/>
      <c r="AD61" s="160"/>
      <c r="AE61" s="12"/>
      <c r="AF61" s="172"/>
      <c r="AG61" s="172"/>
      <c r="AH61" s="139"/>
      <c r="AI61" s="174"/>
      <c r="AJ61" s="174"/>
      <c r="AK61" s="174"/>
      <c r="AL61" s="175"/>
      <c r="AM61" s="179"/>
      <c r="AN61" s="179"/>
      <c r="AO61" s="153"/>
      <c r="AQ61" s="135">
        <f>IF(G61="x", 1,0)</f>
        <v>0</v>
      </c>
      <c r="AR61" s="135">
        <f>IF(H61="x", 1,0)</f>
        <v>0</v>
      </c>
      <c r="AU61" s="136" t="str">
        <f>IF(A61="","",2)</f>
        <v/>
      </c>
    </row>
    <row r="62" spans="1:47" ht="18" customHeight="1" thickBot="1" x14ac:dyDescent="0.25">
      <c r="A62" s="138"/>
      <c r="B62" s="169"/>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c r="AF62" s="173"/>
      <c r="AG62" s="173"/>
      <c r="AH62" s="176"/>
      <c r="AI62" s="177"/>
      <c r="AJ62" s="177"/>
      <c r="AK62" s="177"/>
      <c r="AL62" s="178"/>
      <c r="AM62" s="180"/>
      <c r="AN62" s="180"/>
      <c r="AO62" s="154"/>
      <c r="AQ62" s="135"/>
      <c r="AR62" s="135"/>
      <c r="AU62" s="136"/>
    </row>
    <row r="63" spans="1:47" ht="18" customHeight="1" x14ac:dyDescent="0.2">
      <c r="A63" s="137"/>
      <c r="B63" s="139"/>
      <c r="C63" s="140"/>
      <c r="D63" s="140"/>
      <c r="E63" s="140"/>
      <c r="F63" s="141"/>
      <c r="G63" s="142"/>
      <c r="H63" s="144"/>
      <c r="I63" s="146"/>
      <c r="J63" s="147"/>
      <c r="K63" s="149"/>
      <c r="L63" s="151"/>
      <c r="M63" s="147"/>
      <c r="N63" s="149"/>
      <c r="O63" s="147"/>
      <c r="P63" s="167"/>
      <c r="Q63" s="147"/>
      <c r="R63" s="167"/>
      <c r="S63" s="162"/>
      <c r="T63" s="163"/>
      <c r="U63" s="165"/>
      <c r="V63" s="162"/>
      <c r="W63" s="163"/>
      <c r="X63" s="165"/>
      <c r="Y63" s="155"/>
      <c r="Z63" s="157"/>
      <c r="AA63" s="159"/>
      <c r="AB63" s="159"/>
      <c r="AC63" s="159"/>
      <c r="AD63" s="160"/>
      <c r="AE63" s="12"/>
      <c r="AF63" s="172"/>
      <c r="AG63" s="172"/>
      <c r="AH63" s="139"/>
      <c r="AI63" s="174"/>
      <c r="AJ63" s="174"/>
      <c r="AK63" s="174"/>
      <c r="AL63" s="175"/>
      <c r="AM63" s="179"/>
      <c r="AN63" s="179"/>
      <c r="AO63" s="153"/>
      <c r="AQ63" s="135">
        <f>IF(G63="x", 1,0)</f>
        <v>0</v>
      </c>
      <c r="AR63" s="135">
        <f>IF(H63="x", 1,0)</f>
        <v>0</v>
      </c>
      <c r="AU63" s="136" t="str">
        <f>IF(A63="","",2)</f>
        <v/>
      </c>
    </row>
    <row r="64" spans="1:47" ht="18" customHeight="1" thickBot="1" x14ac:dyDescent="0.25">
      <c r="A64" s="138"/>
      <c r="B64" s="169"/>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c r="AF64" s="173"/>
      <c r="AG64" s="173"/>
      <c r="AH64" s="176"/>
      <c r="AI64" s="177"/>
      <c r="AJ64" s="177"/>
      <c r="AK64" s="177"/>
      <c r="AL64" s="178"/>
      <c r="AM64" s="180"/>
      <c r="AN64" s="180"/>
      <c r="AO64" s="154"/>
      <c r="AQ64" s="135"/>
      <c r="AR64" s="135"/>
      <c r="AU64" s="136"/>
    </row>
    <row r="65" spans="1:47" ht="18" customHeight="1" x14ac:dyDescent="0.2">
      <c r="A65" s="137"/>
      <c r="B65" s="139"/>
      <c r="C65" s="140"/>
      <c r="D65" s="140"/>
      <c r="E65" s="140"/>
      <c r="F65" s="141"/>
      <c r="G65" s="142"/>
      <c r="H65" s="144"/>
      <c r="I65" s="146"/>
      <c r="J65" s="147"/>
      <c r="K65" s="149"/>
      <c r="L65" s="151"/>
      <c r="M65" s="147"/>
      <c r="N65" s="149"/>
      <c r="O65" s="147"/>
      <c r="P65" s="167"/>
      <c r="Q65" s="147"/>
      <c r="R65" s="167"/>
      <c r="S65" s="162"/>
      <c r="T65" s="163"/>
      <c r="U65" s="165"/>
      <c r="V65" s="162"/>
      <c r="W65" s="163"/>
      <c r="X65" s="165"/>
      <c r="Y65" s="155"/>
      <c r="Z65" s="157"/>
      <c r="AA65" s="159"/>
      <c r="AB65" s="159"/>
      <c r="AC65" s="159"/>
      <c r="AD65" s="160"/>
      <c r="AE65" s="12"/>
      <c r="AF65" s="172"/>
      <c r="AG65" s="172"/>
      <c r="AH65" s="139"/>
      <c r="AI65" s="174"/>
      <c r="AJ65" s="174"/>
      <c r="AK65" s="174"/>
      <c r="AL65" s="175"/>
      <c r="AM65" s="179"/>
      <c r="AN65" s="179"/>
      <c r="AO65" s="153"/>
      <c r="AQ65" s="135">
        <f>IF(G65="x", 1,0)</f>
        <v>0</v>
      </c>
      <c r="AR65" s="135">
        <f>IF(H65="x", 1,0)</f>
        <v>0</v>
      </c>
      <c r="AU65" s="136" t="str">
        <f>IF(A65="","",2)</f>
        <v/>
      </c>
    </row>
    <row r="66" spans="1:47" ht="18" customHeight="1" thickBot="1" x14ac:dyDescent="0.25">
      <c r="A66" s="138"/>
      <c r="B66" s="169"/>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c r="AF66" s="173"/>
      <c r="AG66" s="173"/>
      <c r="AH66" s="176"/>
      <c r="AI66" s="177"/>
      <c r="AJ66" s="177"/>
      <c r="AK66" s="177"/>
      <c r="AL66" s="178"/>
      <c r="AM66" s="180"/>
      <c r="AN66" s="180"/>
      <c r="AO66" s="154"/>
      <c r="AQ66" s="135"/>
      <c r="AR66" s="135"/>
      <c r="AU66" s="136"/>
    </row>
    <row r="67" spans="1:47" ht="18" customHeight="1" x14ac:dyDescent="0.2">
      <c r="A67" s="137"/>
      <c r="B67" s="139"/>
      <c r="C67" s="140"/>
      <c r="D67" s="140"/>
      <c r="E67" s="140"/>
      <c r="F67" s="141"/>
      <c r="G67" s="142"/>
      <c r="H67" s="144"/>
      <c r="I67" s="146"/>
      <c r="J67" s="147"/>
      <c r="K67" s="149"/>
      <c r="L67" s="151"/>
      <c r="M67" s="147"/>
      <c r="N67" s="149"/>
      <c r="O67" s="147"/>
      <c r="P67" s="167"/>
      <c r="Q67" s="147"/>
      <c r="R67" s="167"/>
      <c r="S67" s="162"/>
      <c r="T67" s="163"/>
      <c r="U67" s="165"/>
      <c r="V67" s="162"/>
      <c r="W67" s="163"/>
      <c r="X67" s="165"/>
      <c r="Y67" s="155"/>
      <c r="Z67" s="157"/>
      <c r="AA67" s="159"/>
      <c r="AB67" s="159"/>
      <c r="AC67" s="159"/>
      <c r="AD67" s="160"/>
      <c r="AE67" s="12"/>
      <c r="AF67" s="172"/>
      <c r="AG67" s="172"/>
      <c r="AH67" s="139"/>
      <c r="AI67" s="174"/>
      <c r="AJ67" s="174"/>
      <c r="AK67" s="174"/>
      <c r="AL67" s="175"/>
      <c r="AM67" s="179"/>
      <c r="AN67" s="179"/>
      <c r="AO67" s="153"/>
      <c r="AQ67" s="135">
        <f>IF(G67="x", 1,0)</f>
        <v>0</v>
      </c>
      <c r="AR67" s="135">
        <f>IF(H67="x", 1,0)</f>
        <v>0</v>
      </c>
      <c r="AU67" s="136" t="str">
        <f>IF(A67="","",2)</f>
        <v/>
      </c>
    </row>
    <row r="68" spans="1:47" ht="18" customHeight="1" thickBot="1" x14ac:dyDescent="0.25">
      <c r="A68" s="138"/>
      <c r="B68" s="169"/>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c r="AF68" s="173"/>
      <c r="AG68" s="173"/>
      <c r="AH68" s="176"/>
      <c r="AI68" s="177"/>
      <c r="AJ68" s="177"/>
      <c r="AK68" s="177"/>
      <c r="AL68" s="178"/>
      <c r="AM68" s="180"/>
      <c r="AN68" s="180"/>
      <c r="AO68" s="154"/>
      <c r="AQ68" s="135"/>
      <c r="AR68" s="135"/>
      <c r="AU68" s="136"/>
    </row>
    <row r="69" spans="1:47" ht="18" customHeight="1" x14ac:dyDescent="0.2">
      <c r="A69" s="137"/>
      <c r="B69" s="139"/>
      <c r="C69" s="140"/>
      <c r="D69" s="140"/>
      <c r="E69" s="140"/>
      <c r="F69" s="141"/>
      <c r="G69" s="142"/>
      <c r="H69" s="144"/>
      <c r="I69" s="146"/>
      <c r="J69" s="147"/>
      <c r="K69" s="149"/>
      <c r="L69" s="151"/>
      <c r="M69" s="147"/>
      <c r="N69" s="149"/>
      <c r="O69" s="147"/>
      <c r="P69" s="167"/>
      <c r="Q69" s="147"/>
      <c r="R69" s="167"/>
      <c r="S69" s="162"/>
      <c r="T69" s="163"/>
      <c r="U69" s="165"/>
      <c r="V69" s="162"/>
      <c r="W69" s="163"/>
      <c r="X69" s="165"/>
      <c r="Y69" s="155"/>
      <c r="Z69" s="157"/>
      <c r="AA69" s="159"/>
      <c r="AB69" s="159"/>
      <c r="AC69" s="159"/>
      <c r="AD69" s="160"/>
      <c r="AE69" s="12"/>
      <c r="AF69" s="172"/>
      <c r="AG69" s="172"/>
      <c r="AH69" s="139"/>
      <c r="AI69" s="174"/>
      <c r="AJ69" s="174"/>
      <c r="AK69" s="174"/>
      <c r="AL69" s="175"/>
      <c r="AM69" s="179"/>
      <c r="AN69" s="179"/>
      <c r="AO69" s="153"/>
      <c r="AQ69" s="135">
        <f>IF(G69="x", 1,0)</f>
        <v>0</v>
      </c>
      <c r="AR69" s="135">
        <f>IF(H69="x", 1,0)</f>
        <v>0</v>
      </c>
      <c r="AU69" s="136" t="str">
        <f>IF(A69="","",2)</f>
        <v/>
      </c>
    </row>
    <row r="70" spans="1:47" ht="18" customHeight="1" thickBot="1" x14ac:dyDescent="0.25">
      <c r="A70" s="138"/>
      <c r="B70" s="169"/>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c r="AF70" s="173"/>
      <c r="AG70" s="173"/>
      <c r="AH70" s="176"/>
      <c r="AI70" s="177"/>
      <c r="AJ70" s="177"/>
      <c r="AK70" s="177"/>
      <c r="AL70" s="178"/>
      <c r="AM70" s="180"/>
      <c r="AN70" s="180"/>
      <c r="AO70" s="154"/>
      <c r="AQ70" s="135"/>
      <c r="AR70" s="135"/>
      <c r="AU70" s="136"/>
    </row>
    <row r="71" spans="1:47" ht="18" customHeight="1" x14ac:dyDescent="0.2">
      <c r="A71" s="137"/>
      <c r="B71" s="139"/>
      <c r="C71" s="140"/>
      <c r="D71" s="140"/>
      <c r="E71" s="140"/>
      <c r="F71" s="141"/>
      <c r="G71" s="142"/>
      <c r="H71" s="144"/>
      <c r="I71" s="146"/>
      <c r="J71" s="147"/>
      <c r="K71" s="149"/>
      <c r="L71" s="151"/>
      <c r="M71" s="147"/>
      <c r="N71" s="149"/>
      <c r="O71" s="147"/>
      <c r="P71" s="167"/>
      <c r="Q71" s="147"/>
      <c r="R71" s="167"/>
      <c r="S71" s="162"/>
      <c r="T71" s="163"/>
      <c r="U71" s="165"/>
      <c r="V71" s="162"/>
      <c r="W71" s="163"/>
      <c r="X71" s="165"/>
      <c r="Y71" s="155"/>
      <c r="Z71" s="157"/>
      <c r="AA71" s="159"/>
      <c r="AB71" s="159"/>
      <c r="AC71" s="159"/>
      <c r="AD71" s="160"/>
      <c r="AE71" s="12"/>
      <c r="AF71" s="172"/>
      <c r="AG71" s="172"/>
      <c r="AH71" s="139"/>
      <c r="AI71" s="174"/>
      <c r="AJ71" s="174"/>
      <c r="AK71" s="174"/>
      <c r="AL71" s="175"/>
      <c r="AM71" s="179"/>
      <c r="AN71" s="179"/>
      <c r="AO71" s="153"/>
      <c r="AQ71" s="135">
        <f>IF(G71="x", 1,0)</f>
        <v>0</v>
      </c>
      <c r="AR71" s="135">
        <f>IF(H71="x", 1,0)</f>
        <v>0</v>
      </c>
      <c r="AU71" s="136" t="str">
        <f>IF(A71="","",2)</f>
        <v/>
      </c>
    </row>
    <row r="72" spans="1:47" ht="18" customHeight="1" thickBot="1" x14ac:dyDescent="0.25">
      <c r="A72" s="138"/>
      <c r="B72" s="169"/>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c r="AF72" s="173"/>
      <c r="AG72" s="173"/>
      <c r="AH72" s="176"/>
      <c r="AI72" s="177"/>
      <c r="AJ72" s="177"/>
      <c r="AK72" s="177"/>
      <c r="AL72" s="178"/>
      <c r="AM72" s="180"/>
      <c r="AN72" s="180"/>
      <c r="AO72" s="154"/>
      <c r="AQ72" s="135"/>
      <c r="AR72" s="135"/>
      <c r="AU72" s="136"/>
    </row>
    <row r="73" spans="1:47" ht="18" customHeight="1" x14ac:dyDescent="0.2">
      <c r="A73" s="137"/>
      <c r="B73" s="139"/>
      <c r="C73" s="140"/>
      <c r="D73" s="140"/>
      <c r="E73" s="140"/>
      <c r="F73" s="141"/>
      <c r="G73" s="142"/>
      <c r="H73" s="144"/>
      <c r="I73" s="146"/>
      <c r="J73" s="147"/>
      <c r="K73" s="149"/>
      <c r="L73" s="151"/>
      <c r="M73" s="147"/>
      <c r="N73" s="149"/>
      <c r="O73" s="147"/>
      <c r="P73" s="167"/>
      <c r="Q73" s="147"/>
      <c r="R73" s="167"/>
      <c r="S73" s="162"/>
      <c r="T73" s="163"/>
      <c r="U73" s="165"/>
      <c r="V73" s="162"/>
      <c r="W73" s="163"/>
      <c r="X73" s="165"/>
      <c r="Y73" s="155"/>
      <c r="Z73" s="157"/>
      <c r="AA73" s="159"/>
      <c r="AB73" s="159"/>
      <c r="AC73" s="159"/>
      <c r="AD73" s="160"/>
      <c r="AE73" s="12"/>
      <c r="AF73" s="172"/>
      <c r="AG73" s="172"/>
      <c r="AH73" s="139"/>
      <c r="AI73" s="174"/>
      <c r="AJ73" s="174"/>
      <c r="AK73" s="174"/>
      <c r="AL73" s="175"/>
      <c r="AM73" s="179"/>
      <c r="AN73" s="179"/>
      <c r="AO73" s="153"/>
      <c r="AQ73" s="135">
        <f>IF(G73="x", 1,0)</f>
        <v>0</v>
      </c>
      <c r="AR73" s="135">
        <f>IF(H73="x", 1,0)</f>
        <v>0</v>
      </c>
      <c r="AU73" s="136" t="str">
        <f>IF(A73="","",2)</f>
        <v/>
      </c>
    </row>
    <row r="74" spans="1:47" ht="18" customHeight="1" thickBot="1" x14ac:dyDescent="0.25">
      <c r="A74" s="138"/>
      <c r="B74" s="169"/>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c r="AF74" s="173"/>
      <c r="AG74" s="173"/>
      <c r="AH74" s="176"/>
      <c r="AI74" s="177"/>
      <c r="AJ74" s="177"/>
      <c r="AK74" s="177"/>
      <c r="AL74" s="178"/>
      <c r="AM74" s="180"/>
      <c r="AN74" s="180"/>
      <c r="AO74" s="154"/>
      <c r="AQ74" s="135"/>
      <c r="AR74" s="135"/>
      <c r="AU74" s="136"/>
    </row>
    <row r="75" spans="1:47" ht="18" customHeight="1" x14ac:dyDescent="0.2">
      <c r="A75" s="137"/>
      <c r="B75" s="139"/>
      <c r="C75" s="140"/>
      <c r="D75" s="140"/>
      <c r="E75" s="140"/>
      <c r="F75" s="141"/>
      <c r="G75" s="142"/>
      <c r="H75" s="144"/>
      <c r="I75" s="146"/>
      <c r="J75" s="147"/>
      <c r="K75" s="149"/>
      <c r="L75" s="151"/>
      <c r="M75" s="147"/>
      <c r="N75" s="149"/>
      <c r="O75" s="147"/>
      <c r="P75" s="167"/>
      <c r="Q75" s="147"/>
      <c r="R75" s="167"/>
      <c r="S75" s="162"/>
      <c r="T75" s="163"/>
      <c r="U75" s="165"/>
      <c r="V75" s="162"/>
      <c r="W75" s="163"/>
      <c r="X75" s="165"/>
      <c r="Y75" s="155"/>
      <c r="Z75" s="157"/>
      <c r="AA75" s="159"/>
      <c r="AB75" s="159"/>
      <c r="AC75" s="159"/>
      <c r="AD75" s="160"/>
      <c r="AE75" s="12"/>
      <c r="AF75" s="172"/>
      <c r="AG75" s="172"/>
      <c r="AH75" s="139"/>
      <c r="AI75" s="174"/>
      <c r="AJ75" s="174"/>
      <c r="AK75" s="174"/>
      <c r="AL75" s="175"/>
      <c r="AM75" s="179"/>
      <c r="AN75" s="179"/>
      <c r="AO75" s="153"/>
      <c r="AQ75" s="135">
        <f>IF(G75="x", 1,0)</f>
        <v>0</v>
      </c>
      <c r="AR75" s="135">
        <f>IF(H75="x", 1,0)</f>
        <v>0</v>
      </c>
      <c r="AU75" s="136" t="str">
        <f>IF(A75="","",2)</f>
        <v/>
      </c>
    </row>
    <row r="76" spans="1:47" ht="18" customHeight="1" thickBot="1" x14ac:dyDescent="0.25">
      <c r="A76" s="138"/>
      <c r="B76" s="169"/>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c r="B77" s="139"/>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c r="AA77" s="159"/>
      <c r="AB77" s="159"/>
      <c r="AC77" s="159"/>
      <c r="AD77" s="160"/>
      <c r="AE77" s="12"/>
      <c r="AF77" s="172"/>
      <c r="AG77" s="172"/>
      <c r="AH77" s="139"/>
      <c r="AI77" s="174"/>
      <c r="AJ77" s="174"/>
      <c r="AK77" s="174"/>
      <c r="AL77" s="175"/>
      <c r="AM77" s="179"/>
      <c r="AN77" s="179"/>
      <c r="AO77" s="153"/>
      <c r="AQ77" s="135">
        <f>IF(G77="x", 1,0)</f>
        <v>0</v>
      </c>
      <c r="AR77" s="135">
        <f>IF(H77="x", 1,0)</f>
        <v>0</v>
      </c>
      <c r="AU77" s="136" t="str">
        <f>IF(A77="","",2)</f>
        <v/>
      </c>
    </row>
    <row r="78" spans="1:47" ht="18" customHeight="1" thickBot="1" x14ac:dyDescent="0.25">
      <c r="A78" s="138"/>
      <c r="B78" s="169"/>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c r="AF78" s="173"/>
      <c r="AG78" s="173"/>
      <c r="AH78" s="176"/>
      <c r="AI78" s="177"/>
      <c r="AJ78" s="177"/>
      <c r="AK78" s="177"/>
      <c r="AL78" s="178"/>
      <c r="AM78" s="180"/>
      <c r="AN78" s="180"/>
      <c r="AO78" s="154"/>
      <c r="AQ78" s="135"/>
      <c r="AR78" s="135"/>
      <c r="AU78" s="136"/>
    </row>
    <row r="79" spans="1:47" ht="18" customHeight="1" x14ac:dyDescent="0.2">
      <c r="A79" s="137"/>
      <c r="B79" s="139"/>
      <c r="C79" s="140"/>
      <c r="D79" s="140"/>
      <c r="E79" s="140"/>
      <c r="F79" s="141"/>
      <c r="G79" s="142"/>
      <c r="H79" s="144"/>
      <c r="I79" s="146"/>
      <c r="J79" s="147"/>
      <c r="K79" s="149"/>
      <c r="L79" s="151"/>
      <c r="M79" s="147"/>
      <c r="N79" s="149"/>
      <c r="O79" s="147"/>
      <c r="P79" s="167"/>
      <c r="Q79" s="147"/>
      <c r="R79" s="167"/>
      <c r="S79" s="162"/>
      <c r="T79" s="163"/>
      <c r="U79" s="165"/>
      <c r="V79" s="162"/>
      <c r="W79" s="163"/>
      <c r="X79" s="165"/>
      <c r="Y79" s="155"/>
      <c r="Z79" s="157"/>
      <c r="AA79" s="159"/>
      <c r="AB79" s="159"/>
      <c r="AC79" s="159"/>
      <c r="AD79" s="160"/>
      <c r="AE79" s="12"/>
      <c r="AF79" s="172"/>
      <c r="AG79" s="172"/>
      <c r="AH79" s="139"/>
      <c r="AI79" s="174"/>
      <c r="AJ79" s="174"/>
      <c r="AK79" s="174"/>
      <c r="AL79" s="175"/>
      <c r="AM79" s="179"/>
      <c r="AN79" s="179"/>
      <c r="AO79" s="153"/>
      <c r="AQ79" s="135">
        <f>IF(G79="x", 1,0)</f>
        <v>0</v>
      </c>
      <c r="AR79" s="135">
        <f>IF(H79="x", 1,0)</f>
        <v>0</v>
      </c>
      <c r="AU79" s="136" t="str">
        <f>IF(A79="","",2)</f>
        <v/>
      </c>
    </row>
    <row r="80" spans="1:47" ht="18" customHeight="1" thickBot="1" x14ac:dyDescent="0.25">
      <c r="A80" s="138"/>
      <c r="B80" s="169"/>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c r="B81" s="139"/>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c r="AA81" s="159"/>
      <c r="AB81" s="159"/>
      <c r="AC81" s="159"/>
      <c r="AD81" s="160"/>
      <c r="AE81" s="12"/>
      <c r="AF81" s="172"/>
      <c r="AG81" s="172"/>
      <c r="AH81" s="139"/>
      <c r="AI81" s="174"/>
      <c r="AJ81" s="174"/>
      <c r="AK81" s="174"/>
      <c r="AL81" s="175"/>
      <c r="AM81" s="179"/>
      <c r="AN81" s="179"/>
      <c r="AO81" s="153"/>
      <c r="AQ81" s="135">
        <f>IF(G81="x", 1,0)</f>
        <v>0</v>
      </c>
      <c r="AR81" s="135">
        <f>IF(H81="x", 1,0)</f>
        <v>0</v>
      </c>
      <c r="AU81" s="136" t="str">
        <f>IF(A81="","",2)</f>
        <v/>
      </c>
    </row>
    <row r="82" spans="1:47" ht="18" customHeight="1" thickBot="1" x14ac:dyDescent="0.25">
      <c r="A82" s="138"/>
      <c r="B82" s="169"/>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c r="B83" s="139"/>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c r="AH83" s="139"/>
      <c r="AI83" s="174"/>
      <c r="AJ83" s="174"/>
      <c r="AK83" s="174"/>
      <c r="AL83" s="175"/>
      <c r="AM83" s="179"/>
      <c r="AN83" s="179"/>
      <c r="AO83" s="153"/>
      <c r="AQ83" s="135">
        <f>IF(G83="x", 1,0)</f>
        <v>0</v>
      </c>
      <c r="AR83" s="135">
        <f>IF(H83="x", 1,0)</f>
        <v>0</v>
      </c>
      <c r="AU83" s="136" t="str">
        <f>IF(A83="","",2)</f>
        <v/>
      </c>
    </row>
    <row r="84" spans="1:47" ht="18" customHeight="1" thickBot="1" x14ac:dyDescent="0.25">
      <c r="A84" s="138"/>
      <c r="B84" s="169"/>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c r="B85" s="139"/>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c r="AA85" s="159"/>
      <c r="AB85" s="159"/>
      <c r="AC85" s="159"/>
      <c r="AD85" s="160"/>
      <c r="AE85" s="12"/>
      <c r="AF85" s="172"/>
      <c r="AG85" s="172"/>
      <c r="AH85" s="139"/>
      <c r="AI85" s="174"/>
      <c r="AJ85" s="174"/>
      <c r="AK85" s="174"/>
      <c r="AL85" s="175"/>
      <c r="AM85" s="179"/>
      <c r="AN85" s="179"/>
      <c r="AO85" s="153"/>
      <c r="AQ85" s="135">
        <f>IF(G85="x", 1,0)</f>
        <v>0</v>
      </c>
      <c r="AR85" s="135">
        <f>IF(H85="x", 1,0)</f>
        <v>0</v>
      </c>
      <c r="AU85" s="136" t="str">
        <f>IF(A85="","",2)</f>
        <v/>
      </c>
    </row>
    <row r="86" spans="1:47" ht="18" customHeight="1" thickBot="1" x14ac:dyDescent="0.25">
      <c r="A86" s="138"/>
      <c r="B86" s="169"/>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c r="B87" s="139"/>
      <c r="C87" s="140"/>
      <c r="D87" s="140"/>
      <c r="E87" s="140"/>
      <c r="F87" s="141"/>
      <c r="G87" s="142"/>
      <c r="H87" s="144"/>
      <c r="I87" s="146"/>
      <c r="J87" s="147"/>
      <c r="K87" s="149"/>
      <c r="L87" s="151"/>
      <c r="M87" s="147"/>
      <c r="N87" s="149"/>
      <c r="O87" s="147"/>
      <c r="P87" s="167"/>
      <c r="Q87" s="147"/>
      <c r="R87" s="167"/>
      <c r="S87" s="162"/>
      <c r="T87" s="163"/>
      <c r="U87" s="165"/>
      <c r="V87" s="162"/>
      <c r="W87" s="163"/>
      <c r="X87" s="165"/>
      <c r="Y87" s="155"/>
      <c r="Z87" s="157"/>
      <c r="AA87" s="159"/>
      <c r="AB87" s="159"/>
      <c r="AC87" s="159"/>
      <c r="AD87" s="160"/>
      <c r="AE87" s="12"/>
      <c r="AF87" s="172"/>
      <c r="AG87" s="172"/>
      <c r="AH87" s="139"/>
      <c r="AI87" s="174"/>
      <c r="AJ87" s="174"/>
      <c r="AK87" s="174"/>
      <c r="AL87" s="175"/>
      <c r="AM87" s="179"/>
      <c r="AN87" s="179"/>
      <c r="AO87" s="153"/>
      <c r="AQ87" s="135">
        <f>IF(G87="x", 1,0)</f>
        <v>0</v>
      </c>
      <c r="AR87" s="135">
        <f>IF(H87="x", 1,0)</f>
        <v>0</v>
      </c>
      <c r="AU87" s="136" t="str">
        <f>IF(A87="","",2)</f>
        <v/>
      </c>
    </row>
    <row r="88" spans="1:47" ht="18" customHeight="1" thickBot="1" x14ac:dyDescent="0.25">
      <c r="A88" s="138"/>
      <c r="B88" s="169"/>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c r="B89" s="139"/>
      <c r="C89" s="140"/>
      <c r="D89" s="140"/>
      <c r="E89" s="140"/>
      <c r="F89" s="141"/>
      <c r="G89" s="142"/>
      <c r="H89" s="144"/>
      <c r="I89" s="146"/>
      <c r="J89" s="147"/>
      <c r="K89" s="149"/>
      <c r="L89" s="151"/>
      <c r="M89" s="147"/>
      <c r="N89" s="149"/>
      <c r="O89" s="147"/>
      <c r="P89" s="167"/>
      <c r="Q89" s="147"/>
      <c r="R89" s="167"/>
      <c r="S89" s="162"/>
      <c r="T89" s="163"/>
      <c r="U89" s="165"/>
      <c r="V89" s="162"/>
      <c r="W89" s="163"/>
      <c r="X89" s="165"/>
      <c r="Y89" s="155"/>
      <c r="Z89" s="157"/>
      <c r="AA89" s="159"/>
      <c r="AB89" s="159"/>
      <c r="AC89" s="159"/>
      <c r="AD89" s="160"/>
      <c r="AE89" s="12"/>
      <c r="AF89" s="172"/>
      <c r="AG89" s="172"/>
      <c r="AH89" s="139"/>
      <c r="AI89" s="174"/>
      <c r="AJ89" s="174"/>
      <c r="AK89" s="174"/>
      <c r="AL89" s="175"/>
      <c r="AM89" s="179"/>
      <c r="AN89" s="179"/>
      <c r="AO89" s="153"/>
      <c r="AQ89" s="135">
        <f>IF(G89="x", 1,0)</f>
        <v>0</v>
      </c>
      <c r="AR89" s="135">
        <f>IF(H89="x", 1,0)</f>
        <v>0</v>
      </c>
      <c r="AU89" s="136" t="str">
        <f>IF(A89="","",2)</f>
        <v/>
      </c>
    </row>
    <row r="90" spans="1:47" ht="18" customHeight="1" thickBot="1" x14ac:dyDescent="0.25">
      <c r="A90" s="138"/>
      <c r="B90" s="169"/>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c r="AF90" s="173"/>
      <c r="AG90" s="173"/>
      <c r="AH90" s="176"/>
      <c r="AI90" s="177"/>
      <c r="AJ90" s="177"/>
      <c r="AK90" s="177"/>
      <c r="AL90" s="178"/>
      <c r="AM90" s="180"/>
      <c r="AN90" s="180"/>
      <c r="AO90" s="154"/>
      <c r="AQ90" s="135"/>
      <c r="AR90" s="135"/>
      <c r="AU90" s="136"/>
    </row>
    <row r="91" spans="1:47" ht="18" customHeight="1" x14ac:dyDescent="0.2">
      <c r="A91" s="137"/>
      <c r="B91" s="139"/>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c r="AH91" s="139"/>
      <c r="AI91" s="174"/>
      <c r="AJ91" s="174"/>
      <c r="AK91" s="174"/>
      <c r="AL91" s="175"/>
      <c r="AM91" s="179"/>
      <c r="AN91" s="179"/>
      <c r="AO91" s="153"/>
      <c r="AQ91" s="135">
        <f>IF(G91="x", 1,0)</f>
        <v>0</v>
      </c>
      <c r="AR91" s="135">
        <f>IF(H91="x", 1,0)</f>
        <v>0</v>
      </c>
      <c r="AU91" s="136" t="str">
        <f>IF(A91="","",3)</f>
        <v/>
      </c>
    </row>
    <row r="92" spans="1:47" ht="18" customHeight="1" thickBot="1" x14ac:dyDescent="0.25">
      <c r="A92" s="138"/>
      <c r="B92" s="169"/>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c r="B93" s="139"/>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c r="AH93" s="139"/>
      <c r="AI93" s="174"/>
      <c r="AJ93" s="174"/>
      <c r="AK93" s="174"/>
      <c r="AL93" s="175"/>
      <c r="AM93" s="179"/>
      <c r="AN93" s="179"/>
      <c r="AO93" s="153"/>
      <c r="AQ93" s="135">
        <f>IF(G93="x", 1,0)</f>
        <v>0</v>
      </c>
      <c r="AR93" s="135">
        <f>IF(H93="x", 1,0)</f>
        <v>0</v>
      </c>
      <c r="AU93" s="136" t="str">
        <f>IF(A93="","",3)</f>
        <v/>
      </c>
    </row>
    <row r="94" spans="1:47" ht="18" customHeight="1" thickBot="1" x14ac:dyDescent="0.25">
      <c r="A94" s="138"/>
      <c r="B94" s="169"/>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c r="B95" s="139"/>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c r="AA95" s="159"/>
      <c r="AB95" s="159"/>
      <c r="AC95" s="159"/>
      <c r="AD95" s="160"/>
      <c r="AE95" s="12"/>
      <c r="AF95" s="172"/>
      <c r="AG95" s="172"/>
      <c r="AH95" s="139"/>
      <c r="AI95" s="174"/>
      <c r="AJ95" s="174"/>
      <c r="AK95" s="174"/>
      <c r="AL95" s="175"/>
      <c r="AM95" s="179"/>
      <c r="AN95" s="179"/>
      <c r="AO95" s="153"/>
      <c r="AQ95" s="135">
        <f>IF(G95="x", 1,0)</f>
        <v>0</v>
      </c>
      <c r="AR95" s="135">
        <f>IF(H95="x", 1,0)</f>
        <v>0</v>
      </c>
      <c r="AU95" s="136" t="str">
        <f>IF(A95="","",3)</f>
        <v/>
      </c>
    </row>
    <row r="96" spans="1:47" ht="18" customHeight="1" thickBot="1" x14ac:dyDescent="0.25">
      <c r="A96" s="138"/>
      <c r="B96" s="169"/>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c r="B97" s="139"/>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c r="AH97" s="139"/>
      <c r="AI97" s="174"/>
      <c r="AJ97" s="174"/>
      <c r="AK97" s="174"/>
      <c r="AL97" s="175"/>
      <c r="AM97" s="179"/>
      <c r="AN97" s="179"/>
      <c r="AO97" s="153"/>
      <c r="AQ97" s="135">
        <f>IF(G97="x", 1,0)</f>
        <v>0</v>
      </c>
      <c r="AR97" s="135">
        <f>IF(H97="x", 1,0)</f>
        <v>0</v>
      </c>
      <c r="AU97" s="136" t="str">
        <f>IF(A97="","",3)</f>
        <v/>
      </c>
    </row>
    <row r="98" spans="1:47" ht="18" customHeight="1" thickBot="1" x14ac:dyDescent="0.25">
      <c r="A98" s="138"/>
      <c r="B98" s="169"/>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c r="AH99" s="139"/>
      <c r="AI99" s="174"/>
      <c r="AJ99" s="174"/>
      <c r="AK99" s="174"/>
      <c r="AL99" s="175"/>
      <c r="AM99" s="179"/>
      <c r="AN99" s="179"/>
      <c r="AO99" s="153"/>
      <c r="AQ99" s="135">
        <f>IF(G99="x", 1,0)</f>
        <v>0</v>
      </c>
      <c r="AR99" s="135">
        <f>IF(H99="x", 1,0)</f>
        <v>0</v>
      </c>
      <c r="AU99" s="136" t="str">
        <f>IF(A99="","",3)</f>
        <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21</v>
      </c>
      <c r="K429" s="184"/>
      <c r="L429" s="45">
        <f>SUM(L23:L426)</f>
        <v>43</v>
      </c>
      <c r="M429" s="183">
        <f>SUM(N23:N426)</f>
        <v>84</v>
      </c>
      <c r="N429" s="184"/>
      <c r="O429" s="183">
        <f>SUM(P23:P426)</f>
        <v>0</v>
      </c>
      <c r="P429" s="184"/>
      <c r="Q429" s="183">
        <f>SUM(R23:R426)</f>
        <v>0</v>
      </c>
      <c r="R429" s="184"/>
      <c r="S429" s="183">
        <f>SUM(U23:U426)</f>
        <v>0.45</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F357:AF358"/>
    <mergeCell ref="AG357:AG358"/>
    <mergeCell ref="AH357:AL35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M333:M334"/>
    <mergeCell ref="N333:N334"/>
    <mergeCell ref="O333:O334"/>
    <mergeCell ref="T335:T336"/>
    <mergeCell ref="U335:U336"/>
    <mergeCell ref="V335:V336"/>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V333:V334"/>
    <mergeCell ref="P333:P334"/>
    <mergeCell ref="S333:S334"/>
    <mergeCell ref="T333:T334"/>
    <mergeCell ref="U333:U334"/>
    <mergeCell ref="J333:J334"/>
    <mergeCell ref="K333:K334"/>
    <mergeCell ref="L333:L334"/>
    <mergeCell ref="Q333:Q334"/>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95:AB296"/>
    <mergeCell ref="AC295:AC296"/>
    <mergeCell ref="AD295:AD296"/>
    <mergeCell ref="AF295:AF296"/>
    <mergeCell ref="Y291:Y292"/>
    <mergeCell ref="Z291:Z292"/>
    <mergeCell ref="O291:O292"/>
    <mergeCell ref="P291:P292"/>
    <mergeCell ref="Q291:Q292"/>
    <mergeCell ref="R291:R292"/>
    <mergeCell ref="S291:S292"/>
    <mergeCell ref="T291:T292"/>
    <mergeCell ref="T299:T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AA297:AA298"/>
    <mergeCell ref="AB297:AB298"/>
    <mergeCell ref="T297:T298"/>
    <mergeCell ref="U297:U298"/>
    <mergeCell ref="AD287:AD288"/>
    <mergeCell ref="AF287:AF288"/>
    <mergeCell ref="J281:J282"/>
    <mergeCell ref="K281:K282"/>
    <mergeCell ref="L281:L282"/>
    <mergeCell ref="M281:M282"/>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AB251:AB252"/>
    <mergeCell ref="AC251:AC25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N247:AN248"/>
    <mergeCell ref="AO247:AO248"/>
    <mergeCell ref="AQ247:AQ24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AG243:AG244"/>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N243:AN244"/>
    <mergeCell ref="AO243:AO244"/>
    <mergeCell ref="B244:F244"/>
    <mergeCell ref="B245:F245"/>
    <mergeCell ref="G245:G246"/>
    <mergeCell ref="H245:H246"/>
    <mergeCell ref="AF243:AF244"/>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C247:AC248"/>
    <mergeCell ref="AD247:AD248"/>
    <mergeCell ref="Y245:Y246"/>
    <mergeCell ref="V243:V244"/>
    <mergeCell ref="W243:W244"/>
    <mergeCell ref="X243:X244"/>
    <mergeCell ref="Y243:Y244"/>
    <mergeCell ref="Z243:Z244"/>
    <mergeCell ref="AA243:AA244"/>
    <mergeCell ref="N243:N244"/>
    <mergeCell ref="O243:O244"/>
    <mergeCell ref="P243:P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Y231:Y232"/>
    <mergeCell ref="AB231:AB232"/>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T239:T240"/>
    <mergeCell ref="R239:R240"/>
    <mergeCell ref="S237:S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AD235:AD236"/>
    <mergeCell ref="T235:T236"/>
    <mergeCell ref="U235:U236"/>
    <mergeCell ref="AM239:AM240"/>
    <mergeCell ref="AG237:AG238"/>
    <mergeCell ref="AH237:AL238"/>
    <mergeCell ref="AM237:AM238"/>
    <mergeCell ref="U239:U240"/>
    <mergeCell ref="V239:V240"/>
    <mergeCell ref="S231:S232"/>
    <mergeCell ref="T231:T232"/>
    <mergeCell ref="AB227:AB228"/>
    <mergeCell ref="AC227:AC228"/>
    <mergeCell ref="S227:S228"/>
    <mergeCell ref="T227:T228"/>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I235:I236"/>
    <mergeCell ref="J235:J236"/>
    <mergeCell ref="G189:G190"/>
    <mergeCell ref="L239:L240"/>
    <mergeCell ref="M239:M240"/>
    <mergeCell ref="N239:N240"/>
    <mergeCell ref="B199:F199"/>
    <mergeCell ref="B197:F197"/>
    <mergeCell ref="B236:F236"/>
    <mergeCell ref="B192:F192"/>
    <mergeCell ref="K237:K238"/>
    <mergeCell ref="N237:N238"/>
    <mergeCell ref="B195:F195"/>
    <mergeCell ref="B196:F196"/>
    <mergeCell ref="B193:F193"/>
    <mergeCell ref="B194:F194"/>
    <mergeCell ref="B234:F234"/>
    <mergeCell ref="K233:K234"/>
    <mergeCell ref="J189:J190"/>
    <mergeCell ref="K189:K190"/>
    <mergeCell ref="P233:P234"/>
    <mergeCell ref="Q227:Q228"/>
    <mergeCell ref="Q229:Q230"/>
    <mergeCell ref="AA231:AA232"/>
    <mergeCell ref="AM227:AM228"/>
    <mergeCell ref="S153:S154"/>
    <mergeCell ref="AB155:AB156"/>
    <mergeCell ref="L189:L190"/>
    <mergeCell ref="J197:J198"/>
    <mergeCell ref="K197:K198"/>
    <mergeCell ref="L197:L198"/>
    <mergeCell ref="M197:M198"/>
    <mergeCell ref="N197:N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N159:N160"/>
    <mergeCell ref="O159:O160"/>
    <mergeCell ref="P159:P160"/>
    <mergeCell ref="H189:H190"/>
    <mergeCell ref="I189:I190"/>
    <mergeCell ref="AF191:AF192"/>
    <mergeCell ref="AG191:AG192"/>
    <mergeCell ref="M193:M194"/>
    <mergeCell ref="N193:N194"/>
    <mergeCell ref="O193:O194"/>
    <mergeCell ref="P193:P194"/>
    <mergeCell ref="AF193:AF194"/>
    <mergeCell ref="AD143:AD144"/>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B159:F159"/>
    <mergeCell ref="AH231:AL232"/>
    <mergeCell ref="T229:T230"/>
    <mergeCell ref="U229:U230"/>
    <mergeCell ref="AD229:AD230"/>
    <mergeCell ref="H231:H232"/>
    <mergeCell ref="P229:P230"/>
    <mergeCell ref="R229:R230"/>
    <mergeCell ref="AM231:AM232"/>
    <mergeCell ref="AG153:AG154"/>
    <mergeCell ref="AH153:AL154"/>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J153:J154"/>
    <mergeCell ref="K153:K154"/>
    <mergeCell ref="L153:L154"/>
    <mergeCell ref="AF231:AF232"/>
    <mergeCell ref="AG231:AG232"/>
    <mergeCell ref="AF189:AF190"/>
    <mergeCell ref="AN229:AN230"/>
    <mergeCell ref="AM229:AM230"/>
    <mergeCell ref="AN227:AN228"/>
    <mergeCell ref="G195:G196"/>
    <mergeCell ref="H195:H196"/>
    <mergeCell ref="P227:P228"/>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AG193:AG194"/>
    <mergeCell ref="O197:O198"/>
    <mergeCell ref="P197:P198"/>
    <mergeCell ref="S197:S198"/>
    <mergeCell ref="B184:F184"/>
    <mergeCell ref="T149:T150"/>
    <mergeCell ref="U149:U150"/>
    <mergeCell ref="V149:V150"/>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Q145:Q146"/>
    <mergeCell ref="AM147:AM148"/>
    <mergeCell ref="AF141:AF142"/>
    <mergeCell ref="AO229:AO230"/>
    <mergeCell ref="AR145:AR146"/>
    <mergeCell ref="AQ147:AQ148"/>
    <mergeCell ref="AR147:AR148"/>
    <mergeCell ref="AF227:AF228"/>
    <mergeCell ref="AG227:AG228"/>
    <mergeCell ref="AH227:AL228"/>
    <mergeCell ref="P141:P142"/>
    <mergeCell ref="AO227:AO228"/>
    <mergeCell ref="AD227:AD228"/>
    <mergeCell ref="AN231:AN232"/>
    <mergeCell ref="G81:G82"/>
    <mergeCell ref="H81:H82"/>
    <mergeCell ref="I81:I82"/>
    <mergeCell ref="Y77:Y78"/>
    <mergeCell ref="Z77:Z78"/>
    <mergeCell ref="J81:J82"/>
    <mergeCell ref="AC77:AC78"/>
    <mergeCell ref="AA77:AA78"/>
    <mergeCell ref="A109:A110"/>
    <mergeCell ref="B109:F109"/>
    <mergeCell ref="G109:G110"/>
    <mergeCell ref="H109:H110"/>
    <mergeCell ref="I109:I110"/>
    <mergeCell ref="J109:J110"/>
    <mergeCell ref="AF125:AF126"/>
    <mergeCell ref="A83:A84"/>
    <mergeCell ref="G83:G84"/>
    <mergeCell ref="H83:H84"/>
    <mergeCell ref="I83:I84"/>
    <mergeCell ref="B96:F96"/>
    <mergeCell ref="V77:V78"/>
    <mergeCell ref="W77:W78"/>
    <mergeCell ref="X77:X78"/>
    <mergeCell ref="I125:I126"/>
    <mergeCell ref="J79:J80"/>
    <mergeCell ref="K79:K80"/>
    <mergeCell ref="B80:F80"/>
    <mergeCell ref="B79:F79"/>
    <mergeCell ref="V87:V88"/>
    <mergeCell ref="W87:W88"/>
    <mergeCell ref="K81:K82"/>
    <mergeCell ref="B95:F95"/>
    <mergeCell ref="B93:F93"/>
    <mergeCell ref="B92:F92"/>
    <mergeCell ref="K109:K110"/>
    <mergeCell ref="L109:L110"/>
    <mergeCell ref="B125:F125"/>
    <mergeCell ref="G125:G126"/>
    <mergeCell ref="AB77:AB78"/>
    <mergeCell ref="B91:F91"/>
    <mergeCell ref="B88:F88"/>
    <mergeCell ref="B94:F94"/>
    <mergeCell ref="B90:F90"/>
    <mergeCell ref="AO33:AO34"/>
    <mergeCell ref="Z35:Z36"/>
    <mergeCell ref="AA35:AA36"/>
    <mergeCell ref="AD35:AD36"/>
    <mergeCell ref="AH35:AL36"/>
    <mergeCell ref="B87:F87"/>
    <mergeCell ref="B86:F86"/>
    <mergeCell ref="B82:F82"/>
    <mergeCell ref="AF67:AF68"/>
    <mergeCell ref="AF71:AF72"/>
    <mergeCell ref="AA43:AA44"/>
    <mergeCell ref="AB43:AB44"/>
    <mergeCell ref="AC43:AC44"/>
    <mergeCell ref="AD43:AD44"/>
    <mergeCell ref="L81:L82"/>
    <mergeCell ref="AG45:AG46"/>
    <mergeCell ref="X35:X36"/>
    <mergeCell ref="AB39:AB40"/>
    <mergeCell ref="AD77:AD78"/>
    <mergeCell ref="AC39:AC40"/>
    <mergeCell ref="AD39:AD40"/>
    <mergeCell ref="AF39:AF40"/>
    <mergeCell ref="AO43:AO44"/>
    <mergeCell ref="AM45:AM46"/>
    <mergeCell ref="AN45:AN46"/>
    <mergeCell ref="AO45:AO46"/>
    <mergeCell ref="AC45:AC46"/>
    <mergeCell ref="AD45:AD46"/>
    <mergeCell ref="AF45:AF46"/>
    <mergeCell ref="AG43:AG44"/>
    <mergeCell ref="AH45:AL46"/>
    <mergeCell ref="AH43:AL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Q45:AQ46"/>
    <mergeCell ref="U39:U40"/>
    <mergeCell ref="V39:V40"/>
    <mergeCell ref="W39:W40"/>
    <mergeCell ref="X39:X40"/>
    <mergeCell ref="Y39:Y40"/>
    <mergeCell ref="Z39:Z40"/>
    <mergeCell ref="AA39:AA40"/>
    <mergeCell ref="AQ23:AQ24"/>
    <mergeCell ref="AQ25:AQ26"/>
    <mergeCell ref="AQ27:AQ28"/>
    <mergeCell ref="AQ29:AQ30"/>
    <mergeCell ref="AQ31:AQ32"/>
    <mergeCell ref="AQ33:AQ34"/>
    <mergeCell ref="AQ35:AQ36"/>
    <mergeCell ref="AQ37:AQ38"/>
    <mergeCell ref="AQ39:AQ40"/>
    <mergeCell ref="AM31:AM32"/>
    <mergeCell ref="AN31:AN32"/>
    <mergeCell ref="AM33:AM34"/>
    <mergeCell ref="AF31:AF32"/>
    <mergeCell ref="AG31:AG32"/>
    <mergeCell ref="AF33:AF34"/>
    <mergeCell ref="AM37:AM38"/>
    <mergeCell ref="AA33:AA34"/>
    <mergeCell ref="AA31:AA32"/>
    <mergeCell ref="AN33:AN34"/>
    <mergeCell ref="AB25:AB26"/>
    <mergeCell ref="AC25:AC26"/>
    <mergeCell ref="AD25:AD26"/>
    <mergeCell ref="AH25:AL26"/>
    <mergeCell ref="AG25:AG26"/>
    <mergeCell ref="AR39:AR40"/>
    <mergeCell ref="AR41:AR42"/>
    <mergeCell ref="AR43:AR44"/>
    <mergeCell ref="AQ41:AQ42"/>
    <mergeCell ref="AQ43:AQ44"/>
    <mergeCell ref="AM35:AM36"/>
    <mergeCell ref="B89:F89"/>
    <mergeCell ref="AR33:AR34"/>
    <mergeCell ref="AR35:AR36"/>
    <mergeCell ref="AR37:AR38"/>
    <mergeCell ref="AR45:AR46"/>
    <mergeCell ref="AG39:AG40"/>
    <mergeCell ref="AF41:AF42"/>
    <mergeCell ref="AG41:AG42"/>
    <mergeCell ref="AF43:AF44"/>
    <mergeCell ref="AC143:AC144"/>
    <mergeCell ref="J143:J144"/>
    <mergeCell ref="B144:F144"/>
    <mergeCell ref="Y143:Y144"/>
    <mergeCell ref="Z143:Z144"/>
    <mergeCell ref="K143:K144"/>
    <mergeCell ref="B138:F138"/>
    <mergeCell ref="AA137:AA138"/>
    <mergeCell ref="AB137:AB138"/>
    <mergeCell ref="AC137:AC138"/>
    <mergeCell ref="W137:W138"/>
    <mergeCell ref="L137:L138"/>
    <mergeCell ref="M137:M138"/>
    <mergeCell ref="N137:N138"/>
    <mergeCell ref="I139:I140"/>
    <mergeCell ref="J139:J140"/>
    <mergeCell ref="K139:K140"/>
    <mergeCell ref="AR23:AR24"/>
    <mergeCell ref="AR25:AR26"/>
    <mergeCell ref="AR27:AR28"/>
    <mergeCell ref="AR29:AR30"/>
    <mergeCell ref="AR31:AR32"/>
    <mergeCell ref="U143:U144"/>
    <mergeCell ref="L143:L144"/>
    <mergeCell ref="M143:M144"/>
    <mergeCell ref="N143:N144"/>
    <mergeCell ref="O143:O144"/>
    <mergeCell ref="P143:P144"/>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G33:AG34"/>
    <mergeCell ref="AF35:AF36"/>
    <mergeCell ref="AG35:AG36"/>
    <mergeCell ref="X33:X34"/>
    <mergeCell ref="S143:S144"/>
    <mergeCell ref="T143:T144"/>
    <mergeCell ref="Y137:Y138"/>
    <mergeCell ref="Z137:Z138"/>
    <mergeCell ref="AO137:AO138"/>
    <mergeCell ref="X137:X138"/>
    <mergeCell ref="AD137:AD138"/>
    <mergeCell ref="N139:N140"/>
    <mergeCell ref="K137:K138"/>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AC335:AC336"/>
    <mergeCell ref="R145:R146"/>
    <mergeCell ref="Q147:Q148"/>
    <mergeCell ref="P145:P146"/>
    <mergeCell ref="X145:X146"/>
    <mergeCell ref="Y145:Y146"/>
    <mergeCell ref="Z145:Z146"/>
    <mergeCell ref="S145:S146"/>
    <mergeCell ref="X147:X148"/>
    <mergeCell ref="Y147:Y148"/>
    <mergeCell ref="Z147:Z148"/>
    <mergeCell ref="T145:T146"/>
    <mergeCell ref="AG141:AG142"/>
    <mergeCell ref="U145:U146"/>
    <mergeCell ref="AD335:AD336"/>
    <mergeCell ref="AF335:AF336"/>
    <mergeCell ref="AF329:AF330"/>
    <mergeCell ref="AG329:AG330"/>
    <mergeCell ref="AH329:AL330"/>
    <mergeCell ref="AG335:AG336"/>
    <mergeCell ref="AH335:AL336"/>
    <mergeCell ref="AH333:AL334"/>
    <mergeCell ref="AD333:AD334"/>
    <mergeCell ref="AD331:AD332"/>
    <mergeCell ref="W335:W336"/>
    <mergeCell ref="X335:X336"/>
    <mergeCell ref="W333:W334"/>
    <mergeCell ref="X333:X334"/>
    <mergeCell ref="Z337:Z338"/>
    <mergeCell ref="B332:F332"/>
    <mergeCell ref="Y331:Y332"/>
    <mergeCell ref="Z331:Z332"/>
    <mergeCell ref="AA331:AA332"/>
    <mergeCell ref="AB331:AB332"/>
    <mergeCell ref="AC331:AC332"/>
    <mergeCell ref="V331:V332"/>
    <mergeCell ref="W331:W332"/>
    <mergeCell ref="X331:X332"/>
    <mergeCell ref="K331:K332"/>
    <mergeCell ref="S331:S332"/>
    <mergeCell ref="T331:T332"/>
    <mergeCell ref="Q331:Q332"/>
    <mergeCell ref="R331:R332"/>
    <mergeCell ref="U331:U332"/>
    <mergeCell ref="AA337:AA338"/>
    <mergeCell ref="AB337:AB338"/>
    <mergeCell ref="P335:P336"/>
    <mergeCell ref="S335:S336"/>
    <mergeCell ref="B336:F336"/>
    <mergeCell ref="J289:J290"/>
    <mergeCell ref="K289:K290"/>
    <mergeCell ref="L289:L290"/>
    <mergeCell ref="M289:M290"/>
    <mergeCell ref="N289:N290"/>
    <mergeCell ref="O289:O290"/>
    <mergeCell ref="G293:G294"/>
    <mergeCell ref="H293:H294"/>
    <mergeCell ref="I293:I294"/>
    <mergeCell ref="L331:L332"/>
    <mergeCell ref="M331:M332"/>
    <mergeCell ref="N331:N332"/>
    <mergeCell ref="O331:O332"/>
    <mergeCell ref="P331:P332"/>
    <mergeCell ref="R335:R336"/>
    <mergeCell ref="B330:F330"/>
    <mergeCell ref="B294:F294"/>
    <mergeCell ref="B291:F291"/>
    <mergeCell ref="B292:F292"/>
    <mergeCell ref="B308:F308"/>
    <mergeCell ref="B302:F302"/>
    <mergeCell ref="B303:F303"/>
    <mergeCell ref="G303:G304"/>
    <mergeCell ref="I329:I330"/>
    <mergeCell ref="J329:J330"/>
    <mergeCell ref="Q329:Q330"/>
    <mergeCell ref="R329:R330"/>
    <mergeCell ref="J295:J296"/>
    <mergeCell ref="K295:K296"/>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X237:X238"/>
    <mergeCell ref="Y237:Y238"/>
    <mergeCell ref="Z237:Z238"/>
    <mergeCell ref="AA237:AA238"/>
    <mergeCell ref="AD239:AD240"/>
    <mergeCell ref="AB237:AB238"/>
    <mergeCell ref="AC237:AC238"/>
    <mergeCell ref="J287:J288"/>
    <mergeCell ref="AC329:AC330"/>
    <mergeCell ref="K253:K254"/>
    <mergeCell ref="L253:L254"/>
    <mergeCell ref="M253:M254"/>
    <mergeCell ref="AD251:AD252"/>
    <mergeCell ref="G257:G258"/>
    <mergeCell ref="H257:H258"/>
    <mergeCell ref="I257:I258"/>
    <mergeCell ref="Z329:Z330"/>
    <mergeCell ref="M329:M330"/>
    <mergeCell ref="U329:U330"/>
    <mergeCell ref="V329:V330"/>
    <mergeCell ref="W329:W330"/>
    <mergeCell ref="X329:X330"/>
    <mergeCell ref="Y329:Y330"/>
    <mergeCell ref="O329:O330"/>
    <mergeCell ref="P329:P330"/>
    <mergeCell ref="S329:S330"/>
    <mergeCell ref="Z135:Z136"/>
    <mergeCell ref="B139:F139"/>
    <mergeCell ref="G139:G140"/>
    <mergeCell ref="H139:H140"/>
    <mergeCell ref="X141:X142"/>
    <mergeCell ref="R135:R136"/>
    <mergeCell ref="Q137:Q138"/>
    <mergeCell ref="X139:X140"/>
    <mergeCell ref="R295:R296"/>
    <mergeCell ref="Q155:Q156"/>
    <mergeCell ref="R159:R160"/>
    <mergeCell ref="L149:L150"/>
    <mergeCell ref="M149:M150"/>
    <mergeCell ref="N149:N150"/>
    <mergeCell ref="O149:O150"/>
    <mergeCell ref="S149:S150"/>
    <mergeCell ref="B140:F140"/>
    <mergeCell ref="M139:M140"/>
    <mergeCell ref="V145:V146"/>
    <mergeCell ref="U141:U142"/>
    <mergeCell ref="Y233:Y234"/>
    <mergeCell ref="K229:K230"/>
    <mergeCell ref="AC231:AC232"/>
    <mergeCell ref="AN129:AN130"/>
    <mergeCell ref="AG279:AG280"/>
    <mergeCell ref="AH279:AL280"/>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G131:AG132"/>
    <mergeCell ref="A329:A330"/>
    <mergeCell ref="B329:F329"/>
    <mergeCell ref="G329:G330"/>
    <mergeCell ref="H329:H330"/>
    <mergeCell ref="M131:M132"/>
    <mergeCell ref="N131:N132"/>
    <mergeCell ref="O131:O132"/>
    <mergeCell ref="P131:P132"/>
    <mergeCell ref="U131:U132"/>
    <mergeCell ref="X129:X130"/>
    <mergeCell ref="S129:S130"/>
    <mergeCell ref="T129:T130"/>
    <mergeCell ref="AH249:AL250"/>
    <mergeCell ref="AM249:AM250"/>
    <mergeCell ref="AN249:AN250"/>
    <mergeCell ref="AN137:AN138"/>
    <mergeCell ref="AM137:AM138"/>
    <mergeCell ref="AG139:AG140"/>
    <mergeCell ref="AH139:AL140"/>
    <mergeCell ref="AN145:AN146"/>
    <mergeCell ref="AN147:AN148"/>
    <mergeCell ref="AG137:AG138"/>
    <mergeCell ref="AG149:AG150"/>
    <mergeCell ref="AH149:AL150"/>
    <mergeCell ref="AH131:AL132"/>
    <mergeCell ref="AM131:AM132"/>
    <mergeCell ref="AN131:AN132"/>
    <mergeCell ref="Y129:Y130"/>
    <mergeCell ref="Z129:Z130"/>
    <mergeCell ref="AA129:AA130"/>
    <mergeCell ref="AB129:AB130"/>
    <mergeCell ref="W141:W142"/>
    <mergeCell ref="AA135:AA136"/>
    <mergeCell ref="AB135:AB136"/>
    <mergeCell ref="Z231:Z232"/>
    <mergeCell ref="AD233:AD234"/>
    <mergeCell ref="AN143:AN144"/>
    <mergeCell ref="S229:S230"/>
    <mergeCell ref="AN133:AN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H131:H132"/>
    <mergeCell ref="I131:I132"/>
    <mergeCell ref="J131:J132"/>
    <mergeCell ref="AF137:AF138"/>
    <mergeCell ref="AH137:AL138"/>
    <mergeCell ref="AF133:AF134"/>
    <mergeCell ref="AG133:AG134"/>
    <mergeCell ref="AH133:AL134"/>
    <mergeCell ref="AM133:AM134"/>
    <mergeCell ref="AF135:AF136"/>
    <mergeCell ref="AM139:AM140"/>
    <mergeCell ref="AF139:AF140"/>
    <mergeCell ref="AG135:AG136"/>
    <mergeCell ref="AH135:AL136"/>
    <mergeCell ref="AM135:AM136"/>
    <mergeCell ref="P137:P138"/>
    <mergeCell ref="AF131:AF132"/>
    <mergeCell ref="B97:F97"/>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A135:A136"/>
    <mergeCell ref="A133:A134"/>
    <mergeCell ref="A131:A132"/>
    <mergeCell ref="A129:A130"/>
    <mergeCell ref="J103:J104"/>
    <mergeCell ref="B114:F114"/>
    <mergeCell ref="J119:J120"/>
    <mergeCell ref="J135:J136"/>
    <mergeCell ref="H133:H134"/>
    <mergeCell ref="I133:I134"/>
    <mergeCell ref="J133:J134"/>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O77:O78"/>
    <mergeCell ref="P77:P78"/>
    <mergeCell ref="B77:F77"/>
    <mergeCell ref="K129:K130"/>
    <mergeCell ref="L129:L130"/>
    <mergeCell ref="M129:M130"/>
    <mergeCell ref="N129:N130"/>
    <mergeCell ref="O129:O130"/>
    <mergeCell ref="P129:P130"/>
    <mergeCell ref="H125:H126"/>
    <mergeCell ref="B129:F129"/>
    <mergeCell ref="G129:G130"/>
    <mergeCell ref="H129:H130"/>
    <mergeCell ref="I129:I130"/>
    <mergeCell ref="B81:F81"/>
    <mergeCell ref="B78:F78"/>
    <mergeCell ref="A77:A78"/>
    <mergeCell ref="G77:G78"/>
    <mergeCell ref="A79:A80"/>
    <mergeCell ref="G79:G80"/>
    <mergeCell ref="H77:H78"/>
    <mergeCell ref="I77:I78"/>
    <mergeCell ref="J77:J7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A59:A60"/>
    <mergeCell ref="B59:F59"/>
    <mergeCell ref="G59:G60"/>
    <mergeCell ref="H59:H60"/>
    <mergeCell ref="A57:A58"/>
    <mergeCell ref="AF61:AF62"/>
    <mergeCell ref="AD61:AD62"/>
    <mergeCell ref="S61:S62"/>
    <mergeCell ref="A81:A82"/>
    <mergeCell ref="Z229:Z230"/>
    <mergeCell ref="AA229:AA230"/>
    <mergeCell ref="AA197:AA198"/>
    <mergeCell ref="AM177:AM178"/>
    <mergeCell ref="AN177:AN178"/>
    <mergeCell ref="AO177:AO178"/>
    <mergeCell ref="AF179:AF180"/>
    <mergeCell ref="AG179:AG180"/>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S57:S58"/>
    <mergeCell ref="B44:F44"/>
    <mergeCell ref="M135:M136"/>
    <mergeCell ref="N135:N136"/>
    <mergeCell ref="T135:T136"/>
    <mergeCell ref="U135:U136"/>
    <mergeCell ref="V135:V136"/>
    <mergeCell ref="W135:W136"/>
    <mergeCell ref="X135:X136"/>
    <mergeCell ref="I135:I136"/>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S137:S138"/>
    <mergeCell ref="T137:T138"/>
    <mergeCell ref="Q139:Q140"/>
    <mergeCell ref="Q151:Q152"/>
    <mergeCell ref="R155:R156"/>
    <mergeCell ref="AM151:AM152"/>
    <mergeCell ref="AN151:AN152"/>
    <mergeCell ref="X151:X152"/>
    <mergeCell ref="AO135:AO136"/>
    <mergeCell ref="AC135:AC136"/>
    <mergeCell ref="B141:F141"/>
    <mergeCell ref="G141:G142"/>
    <mergeCell ref="H141:H142"/>
    <mergeCell ref="I141:I142"/>
    <mergeCell ref="J141:J142"/>
    <mergeCell ref="B142:F142"/>
    <mergeCell ref="AN139:AN140"/>
    <mergeCell ref="V139:V140"/>
    <mergeCell ref="W139:W140"/>
    <mergeCell ref="Y139:Y140"/>
    <mergeCell ref="Z139:Z140"/>
    <mergeCell ref="AA139:AA140"/>
    <mergeCell ref="AB139:AB140"/>
    <mergeCell ref="AO141:AO142"/>
    <mergeCell ref="AD141:AD142"/>
    <mergeCell ref="AN141:AN142"/>
    <mergeCell ref="Z141:Z142"/>
    <mergeCell ref="K141:K142"/>
    <mergeCell ref="L141:L142"/>
    <mergeCell ref="M141:M142"/>
    <mergeCell ref="K135:K136"/>
    <mergeCell ref="L135:L136"/>
    <mergeCell ref="V147:V148"/>
    <mergeCell ref="AD149:AD150"/>
    <mergeCell ref="AN135:AN136"/>
    <mergeCell ref="AA147:AA148"/>
    <mergeCell ref="AM141:AM142"/>
    <mergeCell ref="AF143:AF144"/>
    <mergeCell ref="AG143:AG144"/>
    <mergeCell ref="AH143:AL144"/>
    <mergeCell ref="AH147:AL148"/>
    <mergeCell ref="AH141:AL142"/>
    <mergeCell ref="AM143:AM144"/>
    <mergeCell ref="AF145:AF146"/>
    <mergeCell ref="AG145:AG146"/>
    <mergeCell ref="AH145:AL146"/>
    <mergeCell ref="AM145:AM146"/>
    <mergeCell ref="AF147:AF148"/>
    <mergeCell ref="AG147:AG148"/>
    <mergeCell ref="AA145:AA146"/>
    <mergeCell ref="Y135:Y136"/>
    <mergeCell ref="V137:V138"/>
    <mergeCell ref="AA141:AA142"/>
    <mergeCell ref="AF149:AF150"/>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V141:V142"/>
    <mergeCell ref="T133:T134"/>
    <mergeCell ref="U133:U134"/>
    <mergeCell ref="V133:V134"/>
    <mergeCell ref="W133:W134"/>
    <mergeCell ref="X133:X134"/>
    <mergeCell ref="T131:T132"/>
    <mergeCell ref="W131:W132"/>
    <mergeCell ref="X131:X132"/>
    <mergeCell ref="K131:K132"/>
    <mergeCell ref="L131:L13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AD147:AD148"/>
    <mergeCell ref="Q133:Q134"/>
    <mergeCell ref="P133:P134"/>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B126:F126"/>
    <mergeCell ref="Y125:Y126"/>
    <mergeCell ref="Z125:Z126"/>
    <mergeCell ref="AA125:AA126"/>
    <mergeCell ref="AB125:AB126"/>
    <mergeCell ref="T127:T128"/>
    <mergeCell ref="U127:U128"/>
    <mergeCell ref="V127:V128"/>
    <mergeCell ref="W127:W128"/>
    <mergeCell ref="X127:X128"/>
    <mergeCell ref="K127:K128"/>
    <mergeCell ref="L127:L128"/>
    <mergeCell ref="Q127:Q128"/>
    <mergeCell ref="R127:R128"/>
    <mergeCell ref="P127:P128"/>
    <mergeCell ref="AN127:AN128"/>
    <mergeCell ref="AO127:AO128"/>
    <mergeCell ref="B128:F128"/>
    <mergeCell ref="Y127:Y128"/>
    <mergeCell ref="Z127:Z128"/>
    <mergeCell ref="AA127:AA128"/>
    <mergeCell ref="AB127:AB128"/>
    <mergeCell ref="AC127:AC128"/>
    <mergeCell ref="AD127:AD128"/>
    <mergeCell ref="S127:S128"/>
    <mergeCell ref="B127:F127"/>
    <mergeCell ref="AG125:AG126"/>
    <mergeCell ref="K125:K126"/>
    <mergeCell ref="L125:L126"/>
    <mergeCell ref="M125:M126"/>
    <mergeCell ref="N125:N126"/>
    <mergeCell ref="O125:O126"/>
    <mergeCell ref="T57:T58"/>
    <mergeCell ref="K45:K46"/>
    <mergeCell ref="V45:V46"/>
    <mergeCell ref="M45:M46"/>
    <mergeCell ref="N45:N46"/>
    <mergeCell ref="U57:U58"/>
    <mergeCell ref="V57:V58"/>
    <mergeCell ref="W57:W58"/>
    <mergeCell ref="X57:X58"/>
    <mergeCell ref="AA49:AA50"/>
    <mergeCell ref="U49:U50"/>
    <mergeCell ref="W49:W50"/>
    <mergeCell ref="X49:X50"/>
    <mergeCell ref="Y49:Y50"/>
    <mergeCell ref="Z49:Z50"/>
    <mergeCell ref="K47:K48"/>
    <mergeCell ref="L47:L48"/>
    <mergeCell ref="M47:M48"/>
    <mergeCell ref="O51:O52"/>
    <mergeCell ref="P51:P52"/>
    <mergeCell ref="Q51:Q52"/>
    <mergeCell ref="S49:S50"/>
    <mergeCell ref="T49:T50"/>
    <mergeCell ref="N55:N56"/>
    <mergeCell ref="O55:O56"/>
    <mergeCell ref="W47:W48"/>
    <mergeCell ref="X47:X48"/>
    <mergeCell ref="Y47:Y48"/>
    <mergeCell ref="Z47:Z48"/>
    <mergeCell ref="AA47:AA4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AB45:AB46"/>
    <mergeCell ref="M43:M44"/>
    <mergeCell ref="W45:W46"/>
    <mergeCell ref="X43:X44"/>
    <mergeCell ref="Y43:Y44"/>
    <mergeCell ref="Z43:Z44"/>
    <mergeCell ref="Y45:Y46"/>
    <mergeCell ref="Z45:Z46"/>
    <mergeCell ref="AA41:AA42"/>
    <mergeCell ref="AB41:AB42"/>
    <mergeCell ref="B43:F43"/>
    <mergeCell ref="J43:J44"/>
    <mergeCell ref="V43:V44"/>
    <mergeCell ref="N43:N44"/>
    <mergeCell ref="O43:O44"/>
    <mergeCell ref="T43:T44"/>
    <mergeCell ref="A29:A30"/>
    <mergeCell ref="S27:S28"/>
    <mergeCell ref="Q29:Q30"/>
    <mergeCell ref="R29:R30"/>
    <mergeCell ref="G29:G30"/>
    <mergeCell ref="H29:H30"/>
    <mergeCell ref="I29:I30"/>
    <mergeCell ref="B30:F30"/>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AB33:AB34"/>
    <mergeCell ref="AH37:AL38"/>
    <mergeCell ref="AB35:AB36"/>
    <mergeCell ref="AC35:AC36"/>
    <mergeCell ref="AO31:AO32"/>
    <mergeCell ref="AO29:AO30"/>
    <mergeCell ref="AM29:AM30"/>
    <mergeCell ref="AN29:AN30"/>
    <mergeCell ref="AB29:AB30"/>
    <mergeCell ref="AC29:AC30"/>
    <mergeCell ref="AD29:AD30"/>
    <mergeCell ref="AH29:AL30"/>
    <mergeCell ref="AF29:AF30"/>
    <mergeCell ref="AG29:AG30"/>
    <mergeCell ref="AO27:AO28"/>
    <mergeCell ref="AA27:AA28"/>
    <mergeCell ref="AB27:AB28"/>
    <mergeCell ref="AC27:AC28"/>
    <mergeCell ref="AD27:AD28"/>
    <mergeCell ref="AM27:AM28"/>
    <mergeCell ref="AN27:AN28"/>
    <mergeCell ref="AF37:AF38"/>
    <mergeCell ref="AG37:AG38"/>
    <mergeCell ref="AA29:AA30"/>
    <mergeCell ref="AA37:AA38"/>
    <mergeCell ref="AB37:AB38"/>
    <mergeCell ref="AB31:AB32"/>
    <mergeCell ref="H35:H36"/>
    <mergeCell ref="AN23:AN24"/>
    <mergeCell ref="AO23:AO24"/>
    <mergeCell ref="AH23:AL24"/>
    <mergeCell ref="AC23:AC24"/>
    <mergeCell ref="AG27:AG28"/>
    <mergeCell ref="V31:V32"/>
    <mergeCell ref="U45:U46"/>
    <mergeCell ref="P45:P46"/>
    <mergeCell ref="S45:S46"/>
    <mergeCell ref="H45:H46"/>
    <mergeCell ref="I45:I46"/>
    <mergeCell ref="L45:L46"/>
    <mergeCell ref="U37:U38"/>
    <mergeCell ref="O31:O32"/>
    <mergeCell ref="P31:P32"/>
    <mergeCell ref="M37:M38"/>
    <mergeCell ref="N37:N38"/>
    <mergeCell ref="O37:O38"/>
    <mergeCell ref="P37:P38"/>
    <mergeCell ref="S37:S38"/>
    <mergeCell ref="T37:T38"/>
    <mergeCell ref="Q37:Q38"/>
    <mergeCell ref="R37:R38"/>
    <mergeCell ref="W35:W36"/>
    <mergeCell ref="V37:V38"/>
    <mergeCell ref="W37:W38"/>
    <mergeCell ref="Y37:Y38"/>
    <mergeCell ref="Y33:Y34"/>
    <mergeCell ref="Y35:Y36"/>
    <mergeCell ref="W31:W32"/>
    <mergeCell ref="X45:X46"/>
    <mergeCell ref="B31:F31"/>
    <mergeCell ref="B29:F29"/>
    <mergeCell ref="J29:J30"/>
    <mergeCell ref="K33:K34"/>
    <mergeCell ref="B38:F38"/>
    <mergeCell ref="A37:A38"/>
    <mergeCell ref="B37:F37"/>
    <mergeCell ref="G37:G38"/>
    <mergeCell ref="H37:H38"/>
    <mergeCell ref="I37:I38"/>
    <mergeCell ref="J37:J38"/>
    <mergeCell ref="K37:K38"/>
    <mergeCell ref="L37:L38"/>
    <mergeCell ref="S31:S32"/>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1:Z32"/>
    <mergeCell ref="Z37:Z38"/>
    <mergeCell ref="Z33:Z34"/>
    <mergeCell ref="L33:L34"/>
    <mergeCell ref="T33:T34"/>
    <mergeCell ref="U33:U34"/>
    <mergeCell ref="V33:V34"/>
    <mergeCell ref="W33:W34"/>
    <mergeCell ref="P33:P34"/>
    <mergeCell ref="S33:S34"/>
    <mergeCell ref="P35:P36"/>
    <mergeCell ref="R35:R36"/>
    <mergeCell ref="V35:V36"/>
    <mergeCell ref="T41:T42"/>
    <mergeCell ref="U41:U42"/>
    <mergeCell ref="V41:V42"/>
    <mergeCell ref="W41:W42"/>
    <mergeCell ref="X41:X42"/>
    <mergeCell ref="P41:P42"/>
    <mergeCell ref="X37:X38"/>
    <mergeCell ref="Z41:Z42"/>
    <mergeCell ref="L41:L42"/>
    <mergeCell ref="M41:M42"/>
    <mergeCell ref="N41:N42"/>
    <mergeCell ref="O41:O42"/>
    <mergeCell ref="S35:S36"/>
    <mergeCell ref="Z29:Z30"/>
    <mergeCell ref="S29:S30"/>
    <mergeCell ref="T29:T30"/>
    <mergeCell ref="V29:V30"/>
    <mergeCell ref="U29:U30"/>
    <mergeCell ref="W29:W30"/>
    <mergeCell ref="X29:X30"/>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Y29:Y30"/>
    <mergeCell ref="M25:M26"/>
    <mergeCell ref="N29:N30"/>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H39:H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153:Q154"/>
    <mergeCell ref="R153:R154"/>
    <mergeCell ref="Q193:Q194"/>
    <mergeCell ref="R193:R194"/>
    <mergeCell ref="Q197:Q198"/>
    <mergeCell ref="R197:R198"/>
    <mergeCell ref="Q205:Q206"/>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N127:N128"/>
    <mergeCell ref="O127:O128"/>
    <mergeCell ref="J129:J130"/>
    <mergeCell ref="K133:K134"/>
    <mergeCell ref="L133:L134"/>
    <mergeCell ref="M133:M134"/>
    <mergeCell ref="AN47:AN48"/>
    <mergeCell ref="AO47:AO48"/>
    <mergeCell ref="B48:F48"/>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B52:F52"/>
    <mergeCell ref="U51:U52"/>
    <mergeCell ref="N47:N48"/>
    <mergeCell ref="O47:O48"/>
    <mergeCell ref="P47:P48"/>
    <mergeCell ref="Q47:Q48"/>
    <mergeCell ref="R47:R48"/>
    <mergeCell ref="S47:S48"/>
    <mergeCell ref="T47:T48"/>
    <mergeCell ref="U47:U48"/>
    <mergeCell ref="B50:F50"/>
    <mergeCell ref="V51:V52"/>
    <mergeCell ref="W51:W52"/>
    <mergeCell ref="X51:X52"/>
    <mergeCell ref="Y51:Y52"/>
    <mergeCell ref="Z51:Z52"/>
    <mergeCell ref="I51:I52"/>
    <mergeCell ref="J51:J52"/>
    <mergeCell ref="K51:K52"/>
    <mergeCell ref="L49:L50"/>
    <mergeCell ref="M49:M50"/>
    <mergeCell ref="N49:N50"/>
    <mergeCell ref="O49:O50"/>
    <mergeCell ref="P49:P50"/>
    <mergeCell ref="Q49:Q50"/>
    <mergeCell ref="L51:L52"/>
    <mergeCell ref="M51:M52"/>
    <mergeCell ref="N51:N52"/>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R51:R52"/>
    <mergeCell ref="S51:S52"/>
    <mergeCell ref="T51:T52"/>
    <mergeCell ref="R49:R50"/>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T61:T62"/>
    <mergeCell ref="U61:U62"/>
    <mergeCell ref="AG61:AG62"/>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P63:P64"/>
    <mergeCell ref="Q63:Q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O65:O66"/>
    <mergeCell ref="P65:P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G69:G70"/>
    <mergeCell ref="H69:H70"/>
    <mergeCell ref="I69:I70"/>
    <mergeCell ref="J69:J70"/>
    <mergeCell ref="K69:K70"/>
    <mergeCell ref="L69:L70"/>
    <mergeCell ref="AC67:AC68"/>
    <mergeCell ref="AD67:AD68"/>
    <mergeCell ref="AG67:AG68"/>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G71:G72"/>
    <mergeCell ref="H71:H72"/>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S75:S76"/>
    <mergeCell ref="AO73:AO74"/>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6:F76"/>
    <mergeCell ref="O73:O74"/>
    <mergeCell ref="P73:P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X87:X88"/>
    <mergeCell ref="Y87:Y88"/>
    <mergeCell ref="Z87:Z88"/>
    <mergeCell ref="AA87:AA88"/>
    <mergeCell ref="AB87:AB88"/>
    <mergeCell ref="AC87:AC88"/>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J83:J84"/>
    <mergeCell ref="K83:K84"/>
    <mergeCell ref="L83:L84"/>
    <mergeCell ref="M83:M84"/>
    <mergeCell ref="N83:N84"/>
    <mergeCell ref="O83:O84"/>
    <mergeCell ref="P83:P84"/>
    <mergeCell ref="Q83:Q84"/>
    <mergeCell ref="R83:R84"/>
    <mergeCell ref="V81:V82"/>
    <mergeCell ref="W81:W82"/>
    <mergeCell ref="X81:X82"/>
    <mergeCell ref="Y81:Y82"/>
    <mergeCell ref="S87:S88"/>
    <mergeCell ref="T87:T88"/>
    <mergeCell ref="U87:U88"/>
    <mergeCell ref="S81:S82"/>
    <mergeCell ref="X85:X86"/>
    <mergeCell ref="Y85:Y86"/>
    <mergeCell ref="M81:M82"/>
    <mergeCell ref="N81:N82"/>
    <mergeCell ref="O81:O82"/>
    <mergeCell ref="P81:P82"/>
    <mergeCell ref="Q81:Q82"/>
    <mergeCell ref="R81:R82"/>
    <mergeCell ref="M87:M88"/>
    <mergeCell ref="N87:N88"/>
    <mergeCell ref="O87:O88"/>
    <mergeCell ref="P87:P88"/>
    <mergeCell ref="Q87:Q88"/>
    <mergeCell ref="R87:R88"/>
    <mergeCell ref="U85:U86"/>
    <mergeCell ref="A87:A88"/>
    <mergeCell ref="G87:G88"/>
    <mergeCell ref="H87:H88"/>
    <mergeCell ref="I87:I88"/>
    <mergeCell ref="J87:J88"/>
    <mergeCell ref="K87:K88"/>
    <mergeCell ref="L87:L88"/>
    <mergeCell ref="AM81:AM82"/>
    <mergeCell ref="AN81:AN82"/>
    <mergeCell ref="AO81:AO82"/>
    <mergeCell ref="W83:W84"/>
    <mergeCell ref="X83:X84"/>
    <mergeCell ref="Y83:Y84"/>
    <mergeCell ref="Z83:Z84"/>
    <mergeCell ref="Z81:Z82"/>
    <mergeCell ref="AA81:AA82"/>
    <mergeCell ref="AB81:AB82"/>
    <mergeCell ref="AD85:AD86"/>
    <mergeCell ref="AF85:AF86"/>
    <mergeCell ref="AD81:AD82"/>
    <mergeCell ref="AF81:AF82"/>
    <mergeCell ref="AG81:AG82"/>
    <mergeCell ref="AH81:AL82"/>
    <mergeCell ref="AG85:AG86"/>
    <mergeCell ref="AH85:AL86"/>
    <mergeCell ref="Z85:Z86"/>
    <mergeCell ref="AA85:AA86"/>
    <mergeCell ref="AB85:AB86"/>
    <mergeCell ref="AC85:AC86"/>
    <mergeCell ref="R85:R86"/>
    <mergeCell ref="S85:S86"/>
    <mergeCell ref="T85:T86"/>
    <mergeCell ref="L85:L86"/>
    <mergeCell ref="M85:M86"/>
    <mergeCell ref="N85:N86"/>
    <mergeCell ref="O85:O86"/>
    <mergeCell ref="P85:P86"/>
    <mergeCell ref="Q85:Q86"/>
    <mergeCell ref="AH91:AL92"/>
    <mergeCell ref="AM91:AM92"/>
    <mergeCell ref="AN91:AN92"/>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I91:I92"/>
    <mergeCell ref="J91:J92"/>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5:AL96"/>
    <mergeCell ref="AM95:AM96"/>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93:A94"/>
    <mergeCell ref="G93:G94"/>
    <mergeCell ref="H93:H94"/>
    <mergeCell ref="I93:I94"/>
    <mergeCell ref="J93:J94"/>
    <mergeCell ref="K93:K94"/>
    <mergeCell ref="AF99:AF100"/>
    <mergeCell ref="AG99:AG100"/>
    <mergeCell ref="AH99:AL100"/>
    <mergeCell ref="AM99:AM100"/>
    <mergeCell ref="AN99:AN100"/>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7:P98"/>
    <mergeCell ref="Q97:Q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B110:F110"/>
    <mergeCell ref="A111:A112"/>
    <mergeCell ref="B111:F111"/>
    <mergeCell ref="G111:G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M121:M122"/>
    <mergeCell ref="N121:N122"/>
    <mergeCell ref="O121:O122"/>
    <mergeCell ref="P121:P122"/>
    <mergeCell ref="Q121:Q122"/>
    <mergeCell ref="R121:R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B148:F148"/>
    <mergeCell ref="S147:S148"/>
    <mergeCell ref="T147:T148"/>
    <mergeCell ref="U147:U148"/>
    <mergeCell ref="W147:W148"/>
    <mergeCell ref="R147:R148"/>
    <mergeCell ref="G147:G148"/>
    <mergeCell ref="H147:H148"/>
    <mergeCell ref="I147:I148"/>
    <mergeCell ref="AM153:AM154"/>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AO151:AO152"/>
    <mergeCell ref="B152:F152"/>
    <mergeCell ref="B153:F153"/>
    <mergeCell ref="AH151:AL152"/>
    <mergeCell ref="Y151:Y152"/>
    <mergeCell ref="Z151:Z152"/>
    <mergeCell ref="AA151:AA152"/>
    <mergeCell ref="AB151:AB152"/>
    <mergeCell ref="AC151:AC152"/>
    <mergeCell ref="S151:S152"/>
    <mergeCell ref="T151:T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B156:F156"/>
    <mergeCell ref="B157:F157"/>
    <mergeCell ref="G157:G158"/>
    <mergeCell ref="H157:H158"/>
    <mergeCell ref="I157:I158"/>
    <mergeCell ref="J157:J158"/>
    <mergeCell ref="B158:F158"/>
    <mergeCell ref="K157:K158"/>
    <mergeCell ref="L157:L158"/>
    <mergeCell ref="M157:M158"/>
    <mergeCell ref="AD155:AD156"/>
    <mergeCell ref="AF155:AF156"/>
    <mergeCell ref="AG155:AG156"/>
    <mergeCell ref="X155:X156"/>
    <mergeCell ref="Y155:Y156"/>
    <mergeCell ref="Z155:Z156"/>
    <mergeCell ref="AA155:AA156"/>
    <mergeCell ref="AC155:AC156"/>
    <mergeCell ref="S155:S156"/>
    <mergeCell ref="T155:T156"/>
    <mergeCell ref="U155:U156"/>
    <mergeCell ref="V155:V156"/>
    <mergeCell ref="W155:W156"/>
    <mergeCell ref="L155:L156"/>
    <mergeCell ref="M155:M156"/>
    <mergeCell ref="N155:N156"/>
    <mergeCell ref="O155:O156"/>
    <mergeCell ref="P155:P156"/>
    <mergeCell ref="AN161:AN162"/>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O159:AO160"/>
    <mergeCell ref="AH159:AL160"/>
    <mergeCell ref="AM159:AM160"/>
    <mergeCell ref="AN159:AN160"/>
    <mergeCell ref="AB159:AB160"/>
    <mergeCell ref="Z161:Z162"/>
    <mergeCell ref="S157:S158"/>
    <mergeCell ref="AO155:AO15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G159:G160"/>
    <mergeCell ref="H159:H160"/>
    <mergeCell ref="K159:K160"/>
    <mergeCell ref="B160:F160"/>
    <mergeCell ref="AG165:AG166"/>
    <mergeCell ref="AH165:AL166"/>
    <mergeCell ref="AM165:AM166"/>
    <mergeCell ref="AN165:AN166"/>
    <mergeCell ref="AO165:AO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AO163:AO164"/>
    <mergeCell ref="B164:F164"/>
    <mergeCell ref="B165:F165"/>
    <mergeCell ref="G165:G166"/>
    <mergeCell ref="H165:H166"/>
    <mergeCell ref="I165:I166"/>
    <mergeCell ref="J165:J166"/>
    <mergeCell ref="K165:K166"/>
    <mergeCell ref="L165:L166"/>
    <mergeCell ref="M165:M166"/>
    <mergeCell ref="AD163:AD164"/>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L163:L164"/>
    <mergeCell ref="M163:M164"/>
    <mergeCell ref="N163:N164"/>
    <mergeCell ref="O163:O164"/>
    <mergeCell ref="P163:P164"/>
    <mergeCell ref="Q163:Q164"/>
    <mergeCell ref="B163:F163"/>
    <mergeCell ref="G163:G164"/>
    <mergeCell ref="H163:H164"/>
    <mergeCell ref="I163:I164"/>
    <mergeCell ref="J163:J164"/>
    <mergeCell ref="K163:K164"/>
    <mergeCell ref="AD169:AD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L169:L170"/>
    <mergeCell ref="M169:M170"/>
    <mergeCell ref="N169:N170"/>
    <mergeCell ref="O169:O170"/>
    <mergeCell ref="P169:P170"/>
    <mergeCell ref="B169:F169"/>
    <mergeCell ref="G169:G170"/>
    <mergeCell ref="H169:H170"/>
    <mergeCell ref="I169:I170"/>
    <mergeCell ref="J169:J170"/>
    <mergeCell ref="K169:K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K173:K174"/>
    <mergeCell ref="L173:L174"/>
    <mergeCell ref="M173:M174"/>
    <mergeCell ref="N173:N174"/>
    <mergeCell ref="O173:O174"/>
    <mergeCell ref="P173:P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B171:F171"/>
    <mergeCell ref="G171:G172"/>
    <mergeCell ref="H171:H172"/>
    <mergeCell ref="I171:I172"/>
    <mergeCell ref="J171:J172"/>
    <mergeCell ref="K171:K172"/>
    <mergeCell ref="L171:L172"/>
    <mergeCell ref="AB177:AB178"/>
    <mergeCell ref="AC177:AC178"/>
    <mergeCell ref="AD177:AD178"/>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B175:AB176"/>
    <mergeCell ref="AC175:AC176"/>
    <mergeCell ref="R175:R176"/>
    <mergeCell ref="S175:S176"/>
    <mergeCell ref="T175:T176"/>
    <mergeCell ref="U175:U176"/>
    <mergeCell ref="V175:V176"/>
    <mergeCell ref="W175:W176"/>
    <mergeCell ref="L175:L176"/>
    <mergeCell ref="M175:M176"/>
    <mergeCell ref="N175:N176"/>
    <mergeCell ref="O175:O176"/>
    <mergeCell ref="K175:K176"/>
    <mergeCell ref="B176:F176"/>
    <mergeCell ref="AF181:AF182"/>
    <mergeCell ref="AG181:AG182"/>
    <mergeCell ref="AH181:AL182"/>
    <mergeCell ref="AM181:AM182"/>
    <mergeCell ref="AN181:AN182"/>
    <mergeCell ref="AO181:AO182"/>
    <mergeCell ref="Y181:Y182"/>
    <mergeCell ref="Z181:Z182"/>
    <mergeCell ref="AA181:AA182"/>
    <mergeCell ref="AB181:AB182"/>
    <mergeCell ref="AC181:AC182"/>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G181:G182"/>
    <mergeCell ref="H181:H182"/>
    <mergeCell ref="I181:I182"/>
    <mergeCell ref="J181:J182"/>
    <mergeCell ref="K181:K182"/>
    <mergeCell ref="L181:L182"/>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N179:N180"/>
    <mergeCell ref="O179:O180"/>
    <mergeCell ref="P179:P180"/>
    <mergeCell ref="Q179:Q180"/>
    <mergeCell ref="R179:R180"/>
    <mergeCell ref="M183:M184"/>
    <mergeCell ref="N183:N184"/>
    <mergeCell ref="O183:O184"/>
    <mergeCell ref="G179:G180"/>
    <mergeCell ref="H179:H180"/>
    <mergeCell ref="I179:I180"/>
    <mergeCell ref="J179:J180"/>
    <mergeCell ref="K179:K180"/>
    <mergeCell ref="L179:L180"/>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M185:M186"/>
    <mergeCell ref="N185:N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Y197:Y198"/>
    <mergeCell ref="Z197:Z198"/>
    <mergeCell ref="AH191:AL192"/>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S193:S194"/>
    <mergeCell ref="T193:T194"/>
    <mergeCell ref="AH193:AL194"/>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V201:V202"/>
    <mergeCell ref="K201:K202"/>
    <mergeCell ref="T197:T198"/>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AO201:AO202"/>
    <mergeCell ref="B202:F202"/>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AH199:AL200"/>
    <mergeCell ref="AM199:AM200"/>
    <mergeCell ref="L201:L202"/>
    <mergeCell ref="M201:M202"/>
    <mergeCell ref="N201:N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S203:S204"/>
    <mergeCell ref="AO205:AO206"/>
    <mergeCell ref="G199:G200"/>
    <mergeCell ref="J199:J200"/>
    <mergeCell ref="K199:K200"/>
    <mergeCell ref="L199:L200"/>
    <mergeCell ref="M199:M200"/>
    <mergeCell ref="N199:N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L205:L206"/>
    <mergeCell ref="M205:M206"/>
    <mergeCell ref="N205:N206"/>
    <mergeCell ref="O205:O206"/>
    <mergeCell ref="O201:O202"/>
    <mergeCell ref="P201:P202"/>
    <mergeCell ref="O209:O210"/>
    <mergeCell ref="P205:P206"/>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M209:M210"/>
    <mergeCell ref="N209:N210"/>
    <mergeCell ref="P209:P210"/>
    <mergeCell ref="Q209:Q210"/>
    <mergeCell ref="B209:F209"/>
    <mergeCell ref="G209:G210"/>
    <mergeCell ref="H209:H210"/>
    <mergeCell ref="I209:I210"/>
    <mergeCell ref="J209:J210"/>
    <mergeCell ref="K209:K210"/>
    <mergeCell ref="AG207:AG208"/>
    <mergeCell ref="AH207:AL208"/>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AO213:AO214"/>
    <mergeCell ref="B214:F214"/>
    <mergeCell ref="B207:F207"/>
    <mergeCell ref="G207:G208"/>
    <mergeCell ref="H207:H208"/>
    <mergeCell ref="I207:I208"/>
    <mergeCell ref="J207:J208"/>
    <mergeCell ref="K207:K208"/>
    <mergeCell ref="L207:L208"/>
    <mergeCell ref="M207:M208"/>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13:L214"/>
    <mergeCell ref="M213:M214"/>
    <mergeCell ref="N213:N214"/>
    <mergeCell ref="O213:O214"/>
    <mergeCell ref="P213:P214"/>
    <mergeCell ref="Q213:Q214"/>
    <mergeCell ref="B213:F213"/>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R251:R252"/>
    <mergeCell ref="R237:R238"/>
    <mergeCell ref="O241:O242"/>
    <mergeCell ref="P241:P242"/>
    <mergeCell ref="Q241:Q242"/>
    <mergeCell ref="O239:O240"/>
    <mergeCell ref="R241:R242"/>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J229:J230"/>
    <mergeCell ref="I229:I230"/>
    <mergeCell ref="G229:G230"/>
    <mergeCell ref="H229:H230"/>
    <mergeCell ref="K239:K240"/>
    <mergeCell ref="O233:O234"/>
    <mergeCell ref="P237:P238"/>
    <mergeCell ref="G241:G242"/>
    <mergeCell ref="H241:H242"/>
    <mergeCell ref="J249:J250"/>
    <mergeCell ref="H223:H224"/>
    <mergeCell ref="I223:I224"/>
    <mergeCell ref="J223:J224"/>
    <mergeCell ref="K223:K224"/>
    <mergeCell ref="L223:L224"/>
    <mergeCell ref="M223:M224"/>
    <mergeCell ref="I241:I242"/>
    <mergeCell ref="J241:J242"/>
    <mergeCell ref="K241:K242"/>
    <mergeCell ref="L241:L242"/>
    <mergeCell ref="M241:M242"/>
    <mergeCell ref="N241:N242"/>
    <mergeCell ref="I227:I228"/>
    <mergeCell ref="J227:J228"/>
    <mergeCell ref="K249:K250"/>
    <mergeCell ref="L249:L250"/>
    <mergeCell ref="M249:M250"/>
    <mergeCell ref="N249:N250"/>
    <mergeCell ref="O249:O25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AG253:AG254"/>
    <mergeCell ref="AH253:AL254"/>
    <mergeCell ref="AM253:AM254"/>
    <mergeCell ref="U253:U254"/>
    <mergeCell ref="V253:V254"/>
    <mergeCell ref="W253:W254"/>
    <mergeCell ref="X253:X254"/>
    <mergeCell ref="Y253:Y254"/>
    <mergeCell ref="AN253:AN254"/>
    <mergeCell ref="AO253:AO254"/>
    <mergeCell ref="B254:F254"/>
    <mergeCell ref="Z253:Z254"/>
    <mergeCell ref="AA253:AA254"/>
    <mergeCell ref="AB253:AB254"/>
    <mergeCell ref="AC253:AC254"/>
    <mergeCell ref="AD253:AD254"/>
    <mergeCell ref="AF253:AF254"/>
    <mergeCell ref="T253:T254"/>
    <mergeCell ref="N253:N254"/>
    <mergeCell ref="O253:O254"/>
    <mergeCell ref="P253:P254"/>
    <mergeCell ref="Q253:Q254"/>
    <mergeCell ref="R253:R254"/>
    <mergeCell ref="S253:S254"/>
    <mergeCell ref="Q255:Q256"/>
    <mergeCell ref="AF251:AF252"/>
    <mergeCell ref="AG251:AG252"/>
    <mergeCell ref="AH251:AL252"/>
    <mergeCell ref="AM251:AM252"/>
    <mergeCell ref="AN251:AN252"/>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AO255:AO256"/>
    <mergeCell ref="B256:F256"/>
    <mergeCell ref="Q261:Q262"/>
    <mergeCell ref="R261:R262"/>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O255:O256"/>
    <mergeCell ref="P255:P256"/>
    <mergeCell ref="N259:N260"/>
    <mergeCell ref="O259:O260"/>
    <mergeCell ref="P259:P260"/>
    <mergeCell ref="Q259:Q260"/>
    <mergeCell ref="H259:H260"/>
    <mergeCell ref="I259:I260"/>
    <mergeCell ref="G255:G256"/>
    <mergeCell ref="H255:H256"/>
    <mergeCell ref="I255:I256"/>
    <mergeCell ref="J255:J256"/>
    <mergeCell ref="K255:K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L263:L264"/>
    <mergeCell ref="M263:M264"/>
    <mergeCell ref="N263:N264"/>
    <mergeCell ref="O263:O264"/>
    <mergeCell ref="P263:P264"/>
    <mergeCell ref="Q263:Q264"/>
    <mergeCell ref="O267:O268"/>
    <mergeCell ref="P267:P268"/>
    <mergeCell ref="Q267:Q268"/>
    <mergeCell ref="J259:J260"/>
    <mergeCell ref="K259:K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Q265:Q266"/>
    <mergeCell ref="R265:R266"/>
    <mergeCell ref="S265:S266"/>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R273:R274"/>
    <mergeCell ref="S273:S274"/>
    <mergeCell ref="AO271:AO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K271:K272"/>
    <mergeCell ref="L271:L272"/>
    <mergeCell ref="M271:M272"/>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AO275:AO276"/>
    <mergeCell ref="B276:F276"/>
    <mergeCell ref="B277:F277"/>
    <mergeCell ref="H277:H278"/>
    <mergeCell ref="H273:H274"/>
    <mergeCell ref="I273:I274"/>
    <mergeCell ref="J273:J274"/>
    <mergeCell ref="K273:K274"/>
    <mergeCell ref="L273:L274"/>
    <mergeCell ref="M273:M274"/>
    <mergeCell ref="AN275:AN276"/>
    <mergeCell ref="W275:W276"/>
    <mergeCell ref="X275:X276"/>
    <mergeCell ref="Y275:Y276"/>
    <mergeCell ref="Z275:Z276"/>
    <mergeCell ref="AA275:AA276"/>
    <mergeCell ref="AB275:AB276"/>
    <mergeCell ref="Q275:Q276"/>
    <mergeCell ref="R275:R276"/>
    <mergeCell ref="S275:S276"/>
    <mergeCell ref="T275:T276"/>
    <mergeCell ref="U275:U276"/>
    <mergeCell ref="V275:V276"/>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J275:J27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K279:K280"/>
    <mergeCell ref="L279: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K287:K288"/>
    <mergeCell ref="L287:L288"/>
    <mergeCell ref="M287:M288"/>
    <mergeCell ref="N287:N288"/>
    <mergeCell ref="O287:O288"/>
    <mergeCell ref="P287:P288"/>
    <mergeCell ref="Q287:Q288"/>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L295:L296"/>
    <mergeCell ref="I307:I308"/>
    <mergeCell ref="J307:J308"/>
    <mergeCell ref="K307:K308"/>
    <mergeCell ref="L307:L308"/>
    <mergeCell ref="M301:M302"/>
    <mergeCell ref="I299:I300"/>
    <mergeCell ref="J299:J300"/>
    <mergeCell ref="K299:K300"/>
    <mergeCell ref="L299:L300"/>
    <mergeCell ref="M299:M300"/>
    <mergeCell ref="N299:N300"/>
    <mergeCell ref="AO303:AO304"/>
    <mergeCell ref="AA301:AA302"/>
    <mergeCell ref="AB301:AB302"/>
    <mergeCell ref="AC301:AC302"/>
    <mergeCell ref="AD301:AD302"/>
    <mergeCell ref="AF301:AF302"/>
    <mergeCell ref="AG301:AG302"/>
    <mergeCell ref="S303:S304"/>
    <mergeCell ref="T303:T304"/>
    <mergeCell ref="U303:U304"/>
    <mergeCell ref="V303:V304"/>
    <mergeCell ref="Y301:Y302"/>
    <mergeCell ref="Z301:Z302"/>
    <mergeCell ref="S301:S302"/>
    <mergeCell ref="T301:T302"/>
    <mergeCell ref="U301:U302"/>
    <mergeCell ref="V301:V302"/>
    <mergeCell ref="AG303:AG304"/>
    <mergeCell ref="AH303:AL304"/>
    <mergeCell ref="AM303:AM304"/>
    <mergeCell ref="X301:X302"/>
    <mergeCell ref="AD303:AD304"/>
    <mergeCell ref="AF303:AF304"/>
    <mergeCell ref="AH301:AL302"/>
    <mergeCell ref="AM301:AM302"/>
    <mergeCell ref="AN301:AN302"/>
    <mergeCell ref="AO301:AO302"/>
    <mergeCell ref="AN303:AN304"/>
    <mergeCell ref="B299:F299"/>
    <mergeCell ref="B301:F301"/>
    <mergeCell ref="J303:J304"/>
    <mergeCell ref="K303:K304"/>
    <mergeCell ref="G301:G302"/>
    <mergeCell ref="H301:H302"/>
    <mergeCell ref="I301:I302"/>
    <mergeCell ref="J301:J302"/>
    <mergeCell ref="K301:K302"/>
    <mergeCell ref="L301:L302"/>
    <mergeCell ref="AC303:AC304"/>
    <mergeCell ref="AB303:AB304"/>
    <mergeCell ref="AA303:AA304"/>
    <mergeCell ref="AA299:AA300"/>
    <mergeCell ref="P305:P306"/>
    <mergeCell ref="Q305:Q306"/>
    <mergeCell ref="B305:F305"/>
    <mergeCell ref="N301:N302"/>
    <mergeCell ref="O301:O302"/>
    <mergeCell ref="P301:P302"/>
    <mergeCell ref="L305:L306"/>
    <mergeCell ref="G305:G306"/>
    <mergeCell ref="H305:H306"/>
    <mergeCell ref="I305:I306"/>
    <mergeCell ref="J305:J306"/>
    <mergeCell ref="K305:K306"/>
    <mergeCell ref="O299:O300"/>
    <mergeCell ref="P299:P300"/>
    <mergeCell ref="Q299:Q300"/>
    <mergeCell ref="AA311:AA312"/>
    <mergeCell ref="Y307:Y308"/>
    <mergeCell ref="M307:M308"/>
    <mergeCell ref="R305:R306"/>
    <mergeCell ref="S305:S306"/>
    <mergeCell ref="T305:T306"/>
    <mergeCell ref="M303:M304"/>
    <mergeCell ref="N303:N304"/>
    <mergeCell ref="O303:O304"/>
    <mergeCell ref="P303:P304"/>
    <mergeCell ref="Q303:Q304"/>
    <mergeCell ref="R303:R304"/>
    <mergeCell ref="W303:W304"/>
    <mergeCell ref="X303:X304"/>
    <mergeCell ref="Y303:Y304"/>
    <mergeCell ref="Z303:Z304"/>
    <mergeCell ref="W301:W302"/>
    <mergeCell ref="W305:W306"/>
    <mergeCell ref="R307:R308"/>
    <mergeCell ref="V305:V306"/>
    <mergeCell ref="M305:M306"/>
    <mergeCell ref="N305:N306"/>
    <mergeCell ref="Q311:Q312"/>
    <mergeCell ref="R311:R312"/>
    <mergeCell ref="AH311:AL312"/>
    <mergeCell ref="AC309:AC310"/>
    <mergeCell ref="AD309:AD310"/>
    <mergeCell ref="AF309:AF310"/>
    <mergeCell ref="AG309:AG310"/>
    <mergeCell ref="AM311:AM312"/>
    <mergeCell ref="AN311:AN312"/>
    <mergeCell ref="AG307:AG308"/>
    <mergeCell ref="AH307:AL308"/>
    <mergeCell ref="AM307:AM308"/>
    <mergeCell ref="AN307:AN308"/>
    <mergeCell ref="AD305:AD306"/>
    <mergeCell ref="AF305:AF306"/>
    <mergeCell ref="AG305:AG306"/>
    <mergeCell ref="AH305:AL306"/>
    <mergeCell ref="AM305:AM306"/>
    <mergeCell ref="AN305:AN306"/>
    <mergeCell ref="X305:X306"/>
    <mergeCell ref="Y305:Y306"/>
    <mergeCell ref="Z305:Z306"/>
    <mergeCell ref="AA305:AA306"/>
    <mergeCell ref="AB305:AB306"/>
    <mergeCell ref="AC305:AC306"/>
    <mergeCell ref="U305:U306"/>
    <mergeCell ref="O305:O306"/>
    <mergeCell ref="AO311:AO312"/>
    <mergeCell ref="B312:F312"/>
    <mergeCell ref="N307:N308"/>
    <mergeCell ref="O307:O308"/>
    <mergeCell ref="P307:P308"/>
    <mergeCell ref="Q307:Q308"/>
    <mergeCell ref="Z307:Z308"/>
    <mergeCell ref="AA307:AA308"/>
    <mergeCell ref="AB307:AB308"/>
    <mergeCell ref="AC307:AC308"/>
    <mergeCell ref="AD307:AD308"/>
    <mergeCell ref="AF307:AF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T307:T308"/>
    <mergeCell ref="U307:U308"/>
    <mergeCell ref="V307:V308"/>
    <mergeCell ref="W307:W308"/>
    <mergeCell ref="P319:P320"/>
    <mergeCell ref="M315:M316"/>
    <mergeCell ref="N315:N316"/>
    <mergeCell ref="O315:O316"/>
    <mergeCell ref="P315:P316"/>
    <mergeCell ref="Q315:Q316"/>
    <mergeCell ref="N309:N310"/>
    <mergeCell ref="O309:O310"/>
    <mergeCell ref="P309:P310"/>
    <mergeCell ref="Q309:Q310"/>
    <mergeCell ref="S311:S312"/>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P317:P318"/>
    <mergeCell ref="L309:L310"/>
    <mergeCell ref="B316:F316"/>
    <mergeCell ref="B309:F309"/>
    <mergeCell ref="G309:G310"/>
    <mergeCell ref="H309:H310"/>
    <mergeCell ref="I309:I310"/>
    <mergeCell ref="J309:J310"/>
    <mergeCell ref="K309:K310"/>
    <mergeCell ref="R315:R316"/>
    <mergeCell ref="S315:S316"/>
    <mergeCell ref="T315:T316"/>
    <mergeCell ref="U315:U316"/>
    <mergeCell ref="V315:V316"/>
    <mergeCell ref="W315:W316"/>
    <mergeCell ref="U313:U314"/>
    <mergeCell ref="M313:M314"/>
    <mergeCell ref="N313:N314"/>
    <mergeCell ref="O313:O314"/>
    <mergeCell ref="P313:P314"/>
    <mergeCell ref="Q313:Q314"/>
    <mergeCell ref="AG313:AG314"/>
    <mergeCell ref="W309:W310"/>
    <mergeCell ref="M309:M310"/>
    <mergeCell ref="AB311:AB312"/>
    <mergeCell ref="AC311:AC312"/>
    <mergeCell ref="AD311:AD312"/>
    <mergeCell ref="AF311:AF312"/>
    <mergeCell ref="AG311:AG312"/>
    <mergeCell ref="AA309:AA310"/>
    <mergeCell ref="X311:X312"/>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O319:O320"/>
    <mergeCell ref="B318:F318"/>
    <mergeCell ref="B319:F319"/>
    <mergeCell ref="G319:G320"/>
    <mergeCell ref="AF313:AF314"/>
    <mergeCell ref="H319:H320"/>
    <mergeCell ref="H315:H316"/>
    <mergeCell ref="AM313:AM314"/>
    <mergeCell ref="AN313:AN314"/>
    <mergeCell ref="AO317:AO318"/>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O315:AO316"/>
    <mergeCell ref="AH317:AL318"/>
    <mergeCell ref="AM317:AM318"/>
    <mergeCell ref="AN317:AN318"/>
    <mergeCell ref="AN315:AN316"/>
    <mergeCell ref="AH313:AL314"/>
    <mergeCell ref="AN319:AN320"/>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I39:I40"/>
    <mergeCell ref="J39:J40"/>
    <mergeCell ref="I41:I42"/>
    <mergeCell ref="AH39:AL40"/>
    <mergeCell ref="AM39:AM40"/>
    <mergeCell ref="AN41:AN42"/>
    <mergeCell ref="AO41:AO42"/>
    <mergeCell ref="B321:F321"/>
    <mergeCell ref="G321:G322"/>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B295:F295"/>
    <mergeCell ref="B279:F279"/>
    <mergeCell ref="B280:F280"/>
    <mergeCell ref="B293:F293"/>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M321:M322"/>
    <mergeCell ref="N321:N322"/>
    <mergeCell ref="B40:F40"/>
    <mergeCell ref="K41:K42"/>
    <mergeCell ref="X325:X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U323:U324"/>
    <mergeCell ref="V323:V324"/>
    <mergeCell ref="K323:K324"/>
    <mergeCell ref="I319:I320"/>
    <mergeCell ref="J319:J320"/>
    <mergeCell ref="M317:M318"/>
    <mergeCell ref="N317:N318"/>
    <mergeCell ref="O317:O318"/>
    <mergeCell ref="B311:F311"/>
    <mergeCell ref="G311:G312"/>
    <mergeCell ref="I315:I316"/>
    <mergeCell ref="J315:J316"/>
    <mergeCell ref="K315:K316"/>
    <mergeCell ref="N311:N312"/>
    <mergeCell ref="B325:F325"/>
    <mergeCell ref="G325:G326"/>
    <mergeCell ref="G289:G290"/>
    <mergeCell ref="B223:F223"/>
    <mergeCell ref="G223:G224"/>
    <mergeCell ref="B281:F281"/>
    <mergeCell ref="B282:F282"/>
    <mergeCell ref="A199:A200"/>
    <mergeCell ref="A201:A202"/>
    <mergeCell ref="A203:A204"/>
    <mergeCell ref="A205:A206"/>
    <mergeCell ref="A207:A208"/>
    <mergeCell ref="A209:A210"/>
    <mergeCell ref="B306:F306"/>
    <mergeCell ref="B307:F307"/>
    <mergeCell ref="G307:G308"/>
    <mergeCell ref="B304:F304"/>
    <mergeCell ref="G299:G30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B283:F283"/>
    <mergeCell ref="B278:F278"/>
    <mergeCell ref="A281:A282"/>
    <mergeCell ref="A283:A284"/>
    <mergeCell ref="A197:A198"/>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B298:F2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A163:A164"/>
    <mergeCell ref="A165:A166"/>
    <mergeCell ref="A167:A168"/>
    <mergeCell ref="A169:A170"/>
    <mergeCell ref="A171:A172"/>
    <mergeCell ref="A173:A17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V297:V298"/>
    <mergeCell ref="W297:W298"/>
    <mergeCell ref="A263:A264"/>
    <mergeCell ref="A285:A286"/>
    <mergeCell ref="H325:H326"/>
    <mergeCell ref="I325:I326"/>
    <mergeCell ref="J325:J326"/>
    <mergeCell ref="U325:U326"/>
    <mergeCell ref="V325:V326"/>
    <mergeCell ref="W325:W326"/>
    <mergeCell ref="N297:N298"/>
    <mergeCell ref="O297:O298"/>
    <mergeCell ref="P297:P298"/>
    <mergeCell ref="Q297:Q298"/>
    <mergeCell ref="R297:R298"/>
    <mergeCell ref="S297:S298"/>
    <mergeCell ref="A287:A288"/>
    <mergeCell ref="A289:A290"/>
    <mergeCell ref="A291:A292"/>
    <mergeCell ref="A293:A294"/>
    <mergeCell ref="A295:A296"/>
    <mergeCell ref="A297:A298"/>
    <mergeCell ref="G297:G298"/>
    <mergeCell ref="H297:H298"/>
    <mergeCell ref="S321:S322"/>
    <mergeCell ref="T321:T322"/>
    <mergeCell ref="N323:N324"/>
    <mergeCell ref="O323:O324"/>
    <mergeCell ref="R325:R326"/>
    <mergeCell ref="L323:L324"/>
    <mergeCell ref="M323:M324"/>
    <mergeCell ref="B323:F323"/>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C327:AC328"/>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T327:T328"/>
    <mergeCell ref="U327:U328"/>
    <mergeCell ref="V327:V32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AN359:AN360"/>
    <mergeCell ref="AO359:AO360"/>
    <mergeCell ref="B360:F360"/>
    <mergeCell ref="AB359:AB360"/>
    <mergeCell ref="AC359:AC360"/>
    <mergeCell ref="AD359:AD360"/>
    <mergeCell ref="AF359:AF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O359:O360"/>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2017-12-08T06:39:12Z</cp:lastPrinted>
  <dcterms:created xsi:type="dcterms:W3CDTF">2008-04-02T10:37:04Z</dcterms:created>
  <dcterms:modified xsi:type="dcterms:W3CDTF">2017-12-08T13:58:28Z</dcterms:modified>
</cp:coreProperties>
</file>